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c215492\Desktop\Excel Files\"/>
    </mc:Choice>
  </mc:AlternateContent>
  <bookViews>
    <workbookView xWindow="0" yWindow="0" windowWidth="28800" windowHeight="1192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2" l="1"/>
  <c r="F6" i="2"/>
  <c r="D7" i="2"/>
  <c r="F7" i="2"/>
  <c r="D8" i="2"/>
  <c r="F8" i="2"/>
  <c r="D9" i="2"/>
  <c r="F9" i="2"/>
  <c r="D10" i="2"/>
  <c r="F10" i="2"/>
  <c r="D11" i="2"/>
  <c r="F11" i="2"/>
  <c r="D12" i="2"/>
  <c r="F12" i="2"/>
  <c r="D14" i="2"/>
  <c r="F14" i="2"/>
  <c r="D15" i="2"/>
  <c r="F15" i="2"/>
  <c r="D16" i="2"/>
  <c r="F16" i="2"/>
  <c r="D17" i="2"/>
  <c r="F17" i="2"/>
  <c r="D18" i="2"/>
  <c r="F18" i="2"/>
  <c r="D19" i="2"/>
  <c r="F19" i="2"/>
  <c r="D20" i="2"/>
  <c r="F20" i="2"/>
  <c r="D21" i="2"/>
  <c r="F21" i="2"/>
  <c r="D22" i="2"/>
  <c r="F22" i="2"/>
  <c r="D23" i="2"/>
  <c r="F23" i="2"/>
  <c r="D26" i="2"/>
  <c r="F26" i="2"/>
  <c r="D29" i="2"/>
  <c r="F29" i="2"/>
  <c r="D30" i="2"/>
  <c r="F30" i="2"/>
  <c r="D31" i="2"/>
  <c r="E32" i="2"/>
  <c r="F31" i="2" s="1"/>
  <c r="D33" i="2"/>
  <c r="F33" i="2"/>
  <c r="D35" i="2"/>
  <c r="F35" i="2"/>
  <c r="D36" i="2"/>
  <c r="F36" i="2"/>
  <c r="D37" i="2"/>
  <c r="F37" i="2"/>
  <c r="D38" i="2"/>
  <c r="F38" i="2"/>
  <c r="D39" i="2"/>
  <c r="F39" i="2"/>
  <c r="D40" i="2"/>
  <c r="F40" i="2"/>
  <c r="D41" i="2"/>
  <c r="F41" i="2"/>
  <c r="D42" i="2"/>
  <c r="F42" i="2"/>
  <c r="D43" i="2"/>
  <c r="F43" i="2"/>
  <c r="D44" i="2"/>
  <c r="F44" i="2"/>
  <c r="D45" i="2"/>
  <c r="F45" i="2"/>
  <c r="D46" i="2"/>
  <c r="F46" i="2"/>
  <c r="D47" i="2"/>
  <c r="E47" i="2"/>
  <c r="F47" i="2" s="1"/>
  <c r="D48" i="2"/>
  <c r="E48" i="2"/>
  <c r="F48" i="2"/>
  <c r="D49" i="2"/>
  <c r="E49" i="2"/>
  <c r="F49" i="2" s="1"/>
  <c r="E50" i="2"/>
  <c r="D51" i="2"/>
  <c r="E51" i="2"/>
  <c r="E52" i="2"/>
  <c r="F51" i="2" s="1"/>
  <c r="D53" i="2"/>
  <c r="F53" i="2"/>
  <c r="D55" i="2"/>
  <c r="F55" i="2"/>
  <c r="F58" i="2"/>
  <c r="D59" i="2"/>
  <c r="F59" i="2"/>
  <c r="I54" i="2" l="1"/>
  <c r="J53" i="2" s="1"/>
  <c r="H53" i="2"/>
  <c r="I51" i="2"/>
  <c r="J51" i="2" s="1"/>
  <c r="H51" i="2"/>
  <c r="I49" i="2"/>
  <c r="J49" i="2" s="1"/>
  <c r="H49" i="2"/>
  <c r="I48" i="2"/>
  <c r="J48" i="2" s="1"/>
  <c r="H48" i="2"/>
  <c r="I47" i="2"/>
  <c r="J47" i="2" s="1"/>
  <c r="H47" i="2"/>
  <c r="J46" i="2"/>
  <c r="H46" i="2"/>
  <c r="J45" i="2"/>
  <c r="H45" i="2"/>
  <c r="J44" i="2"/>
  <c r="H44" i="2"/>
  <c r="J42" i="2"/>
  <c r="H42" i="2"/>
  <c r="J41" i="2"/>
  <c r="H41" i="2"/>
  <c r="J40" i="2"/>
  <c r="H40" i="2"/>
  <c r="J39" i="2"/>
  <c r="H39" i="2"/>
  <c r="J38" i="2"/>
  <c r="H38" i="2"/>
  <c r="J37" i="2"/>
  <c r="H37" i="2"/>
  <c r="J36" i="2"/>
  <c r="H36" i="2"/>
  <c r="J35" i="2"/>
  <c r="H35" i="2"/>
  <c r="I34" i="2"/>
  <c r="J33" i="2" s="1"/>
  <c r="H33" i="2"/>
  <c r="J31" i="2"/>
  <c r="H31" i="2"/>
  <c r="J30" i="2"/>
  <c r="H30" i="2"/>
  <c r="J29" i="2"/>
  <c r="H29" i="2"/>
  <c r="J26" i="2"/>
  <c r="H26" i="2"/>
  <c r="J23" i="2"/>
  <c r="H23" i="2"/>
  <c r="J22" i="2"/>
  <c r="H22" i="2"/>
  <c r="J21" i="2"/>
  <c r="H21" i="2"/>
  <c r="J20" i="2"/>
  <c r="H20" i="2"/>
  <c r="J19" i="2"/>
  <c r="H19" i="2"/>
  <c r="J18" i="2"/>
  <c r="H18" i="2"/>
  <c r="J17" i="2"/>
  <c r="H17" i="2"/>
  <c r="J16" i="2"/>
  <c r="H16" i="2"/>
  <c r="J15" i="2"/>
  <c r="H15" i="2"/>
  <c r="J14" i="2"/>
  <c r="H14" i="2"/>
  <c r="J12" i="2"/>
  <c r="H12" i="2"/>
  <c r="J11" i="2"/>
  <c r="H11" i="2"/>
  <c r="J10" i="2"/>
  <c r="H10" i="2"/>
  <c r="J9" i="2"/>
  <c r="H9" i="2"/>
  <c r="J8" i="2"/>
  <c r="H8" i="2"/>
  <c r="J7" i="2"/>
  <c r="H7" i="2"/>
  <c r="J6" i="2"/>
  <c r="H6" i="2"/>
</calcChain>
</file>

<file path=xl/sharedStrings.xml><?xml version="1.0" encoding="utf-8"?>
<sst xmlns="http://schemas.openxmlformats.org/spreadsheetml/2006/main" count="83" uniqueCount="61">
  <si>
    <t>2022 Course Price List for Domestic and International Students</t>
  </si>
  <si>
    <t>2022 Domestic (exc GST)</t>
  </si>
  <si>
    <t>2022 Domestic (inc GST)</t>
  </si>
  <si>
    <t>2022 International (exc GST)</t>
  </si>
  <si>
    <t>2022 International (inc GST)</t>
  </si>
  <si>
    <t>Program</t>
  </si>
  <si>
    <t>No of Subjects</t>
  </si>
  <si>
    <t>Subject Fee (S$)</t>
  </si>
  <si>
    <t>Course Fee (S$)</t>
  </si>
  <si>
    <t>ELPP Introductory Level</t>
  </si>
  <si>
    <t>ELPP Level 1</t>
  </si>
  <si>
    <t>ELPP Level 2</t>
  </si>
  <si>
    <t>ELPP Level 3</t>
  </si>
  <si>
    <t>ELPP Level 4</t>
  </si>
  <si>
    <t>Pre-University Foundation Program</t>
  </si>
  <si>
    <t>Pre-University Foundation Program Extended*</t>
  </si>
  <si>
    <t>Diploma of Higher Education**</t>
  </si>
  <si>
    <t>Diploma of Higher Education (Majoring in Psychological Science)</t>
  </si>
  <si>
    <t xml:space="preserve">Bachelor of Business </t>
  </si>
  <si>
    <t>Bachelor of Tourism, Hospitality and Events</t>
  </si>
  <si>
    <t>Bachelor of Economics</t>
  </si>
  <si>
    <t>Bachelor of Commerce</t>
  </si>
  <si>
    <t>Bachelor of Science</t>
  </si>
  <si>
    <t>Bachelor of Cyber Security</t>
  </si>
  <si>
    <t xml:space="preserve">Bachelor of Information Technology </t>
  </si>
  <si>
    <t>Bachelor of Business and Environmental Science</t>
  </si>
  <si>
    <t>Bachelor of Education (Early Childhood Education)***</t>
  </si>
  <si>
    <t>Bachelor of Arts (Majoring in Psychology Studies)</t>
  </si>
  <si>
    <t>Bachelor of Psychological Science</t>
  </si>
  <si>
    <t>Bachelor of Psychological Science (Honours) - 4th year</t>
  </si>
  <si>
    <t>Graduate Diploma of Psychology - 4th year</t>
  </si>
  <si>
    <t xml:space="preserve">Postgraduate Qualifying Program (PQP) - Business </t>
  </si>
  <si>
    <t>Graduate Certificate of Business Administration</t>
  </si>
  <si>
    <t>Master of Business Administration</t>
  </si>
  <si>
    <t>Master of Business Administration Extended^^</t>
  </si>
  <si>
    <t>Master of International Tourism and Hospitality Management</t>
  </si>
  <si>
    <t>MITHM and MBA [ Joint Degree ]</t>
  </si>
  <si>
    <t xml:space="preserve">Master of Information Technology </t>
  </si>
  <si>
    <t>MIT and MBA [ Joint Degree ]</t>
  </si>
  <si>
    <t>Master of Guidance and Counselling</t>
  </si>
  <si>
    <t>Not Offered</t>
  </si>
  <si>
    <t>Graduate Certificate of Diabetes Studies</t>
  </si>
  <si>
    <t>Graduate Certificate of Science</t>
  </si>
  <si>
    <t>Graduate Certificate of Psychological Science</t>
  </si>
  <si>
    <t>Graduate Certificate of Research Methods
(Tropical Environments and Societies)</t>
  </si>
  <si>
    <t>Graduate Certificate of Research Methods
(Tropical Health and Medicine)</t>
  </si>
  <si>
    <t>Graduate Diploma of Research Methods
(Tropical Environments and Societies)</t>
  </si>
  <si>
    <t>Graduate Diploma of Research Methods
(Tropical Health and Medicine)</t>
  </si>
  <si>
    <t>Master of Psychological Science
(Majoring in Business Psychology)^</t>
  </si>
  <si>
    <t>Master of Psychology (Clinical)</t>
  </si>
  <si>
    <t>Master of Philosophy</t>
  </si>
  <si>
    <t>N/A</t>
  </si>
  <si>
    <t>Doctor of Philosophy</t>
  </si>
  <si>
    <t>Notes</t>
  </si>
  <si>
    <t>1. For 2022, Domestic and International Fees increase by 1.5% all programs and $50 for ELPP to align with Singapore inflation rate</t>
  </si>
  <si>
    <t>2. Domestic Fees are only applicable to all Singapore residents (Singapore Citizens, Permanent Residents and all pass holders excluding those holding a Student Pass).</t>
  </si>
  <si>
    <t>* The fee calculation is based on 11 subjects at the subject fee for the Pre-University Foundation Program and 1 subject at the fee for ELPP Level 3.</t>
  </si>
  <si>
    <t>** Diploma of Higher Education (Majoring in Business Studies) or Diploma of Higher Education (Majoring in Information Technology).</t>
  </si>
  <si>
    <t>*** Bachelor of Education (Early Childhood Education) with 20 subjects of 3 credit points, 8 subjects with practicum of 3 credit points, and 2 subjects with practicum of 6 credit points.</t>
  </si>
  <si>
    <t>^ 10 subjects of 3 credit points and 1 subject of 6 credit points.</t>
  </si>
  <si>
    <t>^^ To be registered with CPE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</si>
</sst>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_(* #,##0.00_);_(* \(#,##0.00\);_(* &quot;-&quot;_);_(@_)"/>
    <numFmt numFmtId="166" formatCode="0_);[Red]\(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4" fillId="0" borderId="0" xfId="0" applyFont="1"/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5" borderId="5" xfId="2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center" wrapText="1"/>
    </xf>
    <xf numFmtId="43" fontId="6" fillId="3" borderId="7" xfId="3" applyNumberFormat="1" applyFont="1" applyFill="1" applyBorder="1" applyAlignment="1">
      <alignment horizontal="center" wrapText="1"/>
    </xf>
    <xf numFmtId="43" fontId="6" fillId="3" borderId="6" xfId="3" applyNumberFormat="1" applyFont="1" applyFill="1" applyBorder="1" applyAlignment="1">
      <alignment horizontal="center" wrapText="1"/>
    </xf>
    <xf numFmtId="43" fontId="6" fillId="3" borderId="7" xfId="4" applyFont="1" applyFill="1" applyBorder="1" applyAlignment="1">
      <alignment horizontal="center" wrapText="1"/>
    </xf>
    <xf numFmtId="43" fontId="6" fillId="3" borderId="6" xfId="4" applyFont="1" applyFill="1" applyBorder="1" applyAlignment="1">
      <alignment horizontal="center" wrapText="1"/>
    </xf>
    <xf numFmtId="43" fontId="6" fillId="4" borderId="7" xfId="4" applyFont="1" applyFill="1" applyBorder="1" applyAlignment="1">
      <alignment horizontal="center" wrapText="1"/>
    </xf>
    <xf numFmtId="43" fontId="6" fillId="4" borderId="6" xfId="4" applyFont="1" applyFill="1" applyBorder="1" applyAlignment="1">
      <alignment horizontal="center" wrapText="1"/>
    </xf>
    <xf numFmtId="43" fontId="6" fillId="4" borderId="8" xfId="4" applyFont="1" applyFill="1" applyBorder="1" applyAlignment="1">
      <alignment horizontal="center" wrapText="1"/>
    </xf>
    <xf numFmtId="0" fontId="4" fillId="0" borderId="9" xfId="2" applyFont="1" applyBorder="1"/>
    <xf numFmtId="0" fontId="4" fillId="0" borderId="10" xfId="2" applyFont="1" applyBorder="1" applyAlignment="1">
      <alignment horizontal="center"/>
    </xf>
    <xf numFmtId="165" fontId="4" fillId="3" borderId="11" xfId="4" applyNumberFormat="1" applyFont="1" applyFill="1" applyBorder="1" applyAlignment="1"/>
    <xf numFmtId="165" fontId="4" fillId="3" borderId="10" xfId="4" applyNumberFormat="1" applyFont="1" applyFill="1" applyBorder="1" applyAlignment="1">
      <alignment horizontal="center"/>
    </xf>
    <xf numFmtId="165" fontId="4" fillId="3" borderId="11" xfId="4" applyNumberFormat="1" applyFont="1" applyFill="1" applyBorder="1" applyAlignment="1">
      <alignment horizontal="center"/>
    </xf>
    <xf numFmtId="165" fontId="4" fillId="4" borderId="11" xfId="4" applyNumberFormat="1" applyFont="1" applyFill="1" applyBorder="1" applyAlignment="1"/>
    <xf numFmtId="165" fontId="4" fillId="4" borderId="10" xfId="4" applyNumberFormat="1" applyFont="1" applyFill="1" applyBorder="1" applyAlignment="1">
      <alignment horizontal="center"/>
    </xf>
    <xf numFmtId="165" fontId="4" fillId="4" borderId="12" xfId="4" applyNumberFormat="1" applyFont="1" applyFill="1" applyBorder="1" applyAlignment="1">
      <alignment horizontal="center"/>
    </xf>
    <xf numFmtId="10" fontId="4" fillId="0" borderId="0" xfId="1" applyNumberFormat="1" applyFont="1"/>
    <xf numFmtId="4" fontId="4" fillId="3" borderId="11" xfId="4" applyNumberFormat="1" applyFont="1" applyFill="1" applyBorder="1" applyAlignment="1">
      <alignment horizontal="right"/>
    </xf>
    <xf numFmtId="0" fontId="4" fillId="0" borderId="10" xfId="2" applyFont="1" applyBorder="1" applyAlignment="1">
      <alignment horizontal="center" vertical="center"/>
    </xf>
    <xf numFmtId="0" fontId="4" fillId="0" borderId="1" xfId="2" applyFont="1" applyBorder="1"/>
    <xf numFmtId="0" fontId="4" fillId="0" borderId="2" xfId="2" applyFont="1" applyBorder="1" applyAlignment="1">
      <alignment horizontal="center"/>
    </xf>
    <xf numFmtId="165" fontId="4" fillId="3" borderId="3" xfId="4" applyNumberFormat="1" applyFont="1" applyFill="1" applyBorder="1" applyAlignment="1"/>
    <xf numFmtId="165" fontId="4" fillId="3" borderId="2" xfId="4" applyNumberFormat="1" applyFont="1" applyFill="1" applyBorder="1" applyAlignment="1">
      <alignment horizontal="center"/>
    </xf>
    <xf numFmtId="165" fontId="4" fillId="3" borderId="3" xfId="4" applyNumberFormat="1" applyFont="1" applyFill="1" applyBorder="1" applyAlignment="1">
      <alignment horizontal="center"/>
    </xf>
    <xf numFmtId="165" fontId="4" fillId="4" borderId="3" xfId="4" applyNumberFormat="1" applyFont="1" applyFill="1" applyBorder="1" applyAlignment="1"/>
    <xf numFmtId="165" fontId="4" fillId="4" borderId="2" xfId="4" applyNumberFormat="1" applyFont="1" applyFill="1" applyBorder="1" applyAlignment="1">
      <alignment horizontal="center"/>
    </xf>
    <xf numFmtId="165" fontId="4" fillId="4" borderId="4" xfId="4" applyNumberFormat="1" applyFont="1" applyFill="1" applyBorder="1" applyAlignment="1">
      <alignment horizontal="center"/>
    </xf>
    <xf numFmtId="0" fontId="4" fillId="0" borderId="11" xfId="0" applyFont="1" applyBorder="1"/>
    <xf numFmtId="0" fontId="4" fillId="0" borderId="15" xfId="2" applyFont="1" applyBorder="1" applyAlignment="1">
      <alignment horizontal="center"/>
    </xf>
    <xf numFmtId="165" fontId="4" fillId="3" borderId="14" xfId="4" applyNumberFormat="1" applyFont="1" applyFill="1" applyBorder="1" applyAlignment="1"/>
    <xf numFmtId="165" fontId="4" fillId="3" borderId="15" xfId="4" applyNumberFormat="1" applyFont="1" applyFill="1" applyBorder="1" applyAlignment="1">
      <alignment horizontal="center"/>
    </xf>
    <xf numFmtId="165" fontId="4" fillId="3" borderId="14" xfId="4" applyNumberFormat="1" applyFont="1" applyFill="1" applyBorder="1" applyAlignment="1">
      <alignment horizontal="center"/>
    </xf>
    <xf numFmtId="165" fontId="4" fillId="4" borderId="14" xfId="4" applyNumberFormat="1" applyFont="1" applyFill="1" applyBorder="1" applyAlignment="1"/>
    <xf numFmtId="165" fontId="4" fillId="4" borderId="15" xfId="4" applyNumberFormat="1" applyFont="1" applyFill="1" applyBorder="1" applyAlignment="1">
      <alignment horizontal="center"/>
    </xf>
    <xf numFmtId="165" fontId="4" fillId="4" borderId="16" xfId="4" applyNumberFormat="1" applyFont="1" applyFill="1" applyBorder="1" applyAlignment="1">
      <alignment horizontal="center"/>
    </xf>
    <xf numFmtId="0" fontId="4" fillId="0" borderId="17" xfId="2" applyFont="1" applyBorder="1"/>
    <xf numFmtId="0" fontId="4" fillId="0" borderId="9" xfId="2" applyFont="1" applyBorder="1" applyAlignment="1">
      <alignment vertical="center"/>
    </xf>
    <xf numFmtId="0" fontId="4" fillId="0" borderId="21" xfId="2" applyFont="1" applyBorder="1" applyAlignment="1">
      <alignment vertical="center"/>
    </xf>
    <xf numFmtId="0" fontId="4" fillId="0" borderId="13" xfId="2" applyFont="1" applyBorder="1" applyAlignment="1">
      <alignment horizontal="center" vertical="center"/>
    </xf>
    <xf numFmtId="165" fontId="4" fillId="3" borderId="19" xfId="4" applyNumberFormat="1" applyFont="1" applyFill="1" applyBorder="1" applyAlignment="1"/>
    <xf numFmtId="165" fontId="4" fillId="3" borderId="13" xfId="4" applyNumberFormat="1" applyFont="1" applyFill="1" applyBorder="1" applyAlignment="1">
      <alignment horizontal="center"/>
    </xf>
    <xf numFmtId="165" fontId="4" fillId="3" borderId="19" xfId="4" applyNumberFormat="1" applyFont="1" applyFill="1" applyBorder="1" applyAlignment="1">
      <alignment horizontal="center"/>
    </xf>
    <xf numFmtId="165" fontId="4" fillId="4" borderId="19" xfId="4" applyNumberFormat="1" applyFont="1" applyFill="1" applyBorder="1" applyAlignment="1"/>
    <xf numFmtId="165" fontId="4" fillId="4" borderId="13" xfId="4" applyNumberFormat="1" applyFont="1" applyFill="1" applyBorder="1" applyAlignment="1">
      <alignment horizontal="center"/>
    </xf>
    <xf numFmtId="165" fontId="4" fillId="4" borderId="22" xfId="4" applyNumberFormat="1" applyFont="1" applyFill="1" applyBorder="1" applyAlignment="1">
      <alignment horizontal="center"/>
    </xf>
    <xf numFmtId="0" fontId="4" fillId="0" borderId="5" xfId="2" applyFont="1" applyBorder="1"/>
    <xf numFmtId="0" fontId="4" fillId="0" borderId="6" xfId="2" applyFont="1" applyBorder="1" applyAlignment="1">
      <alignment horizontal="center"/>
    </xf>
    <xf numFmtId="165" fontId="4" fillId="3" borderId="7" xfId="4" applyNumberFormat="1" applyFont="1" applyFill="1" applyBorder="1" applyAlignment="1"/>
    <xf numFmtId="165" fontId="4" fillId="3" borderId="6" xfId="4" applyNumberFormat="1" applyFont="1" applyFill="1" applyBorder="1" applyAlignment="1">
      <alignment horizontal="center"/>
    </xf>
    <xf numFmtId="165" fontId="4" fillId="3" borderId="7" xfId="4" applyNumberFormat="1" applyFont="1" applyFill="1" applyBorder="1" applyAlignment="1">
      <alignment horizontal="center"/>
    </xf>
    <xf numFmtId="165" fontId="4" fillId="4" borderId="7" xfId="4" applyNumberFormat="1" applyFont="1" applyFill="1" applyBorder="1" applyAlignment="1"/>
    <xf numFmtId="165" fontId="4" fillId="4" borderId="6" xfId="4" applyNumberFormat="1" applyFont="1" applyFill="1" applyBorder="1" applyAlignment="1">
      <alignment horizontal="center"/>
    </xf>
    <xf numFmtId="165" fontId="4" fillId="4" borderId="8" xfId="4" applyNumberFormat="1" applyFont="1" applyFill="1" applyBorder="1" applyAlignment="1">
      <alignment horizontal="center"/>
    </xf>
    <xf numFmtId="0" fontId="4" fillId="0" borderId="23" xfId="2" applyFont="1" applyBorder="1"/>
    <xf numFmtId="0" fontId="4" fillId="0" borderId="18" xfId="2" applyFont="1" applyBorder="1" applyAlignment="1">
      <alignment horizontal="center"/>
    </xf>
    <xf numFmtId="165" fontId="4" fillId="3" borderId="20" xfId="4" applyNumberFormat="1" applyFont="1" applyFill="1" applyBorder="1" applyAlignment="1"/>
    <xf numFmtId="165" fontId="4" fillId="3" borderId="18" xfId="4" applyNumberFormat="1" applyFont="1" applyFill="1" applyBorder="1" applyAlignment="1">
      <alignment horizontal="center"/>
    </xf>
    <xf numFmtId="165" fontId="4" fillId="3" borderId="20" xfId="4" applyNumberFormat="1" applyFont="1" applyFill="1" applyBorder="1" applyAlignment="1">
      <alignment horizontal="center"/>
    </xf>
    <xf numFmtId="165" fontId="4" fillId="4" borderId="20" xfId="4" applyNumberFormat="1" applyFont="1" applyFill="1" applyBorder="1" applyAlignment="1"/>
    <xf numFmtId="165" fontId="4" fillId="4" borderId="18" xfId="4" applyNumberFormat="1" applyFont="1" applyFill="1" applyBorder="1" applyAlignment="1">
      <alignment horizontal="center"/>
    </xf>
    <xf numFmtId="165" fontId="4" fillId="4" borderId="24" xfId="4" applyNumberFormat="1" applyFont="1" applyFill="1" applyBorder="1" applyAlignment="1">
      <alignment horizontal="center"/>
    </xf>
    <xf numFmtId="0" fontId="4" fillId="0" borderId="9" xfId="2" applyFont="1" applyBorder="1" applyAlignment="1">
      <alignment horizontal="left" vertical="center"/>
    </xf>
    <xf numFmtId="165" fontId="4" fillId="4" borderId="7" xfId="4" applyNumberFormat="1" applyFont="1" applyFill="1" applyBorder="1" applyAlignment="1">
      <alignment horizontal="center"/>
    </xf>
    <xf numFmtId="0" fontId="4" fillId="0" borderId="9" xfId="2" applyFont="1" applyBorder="1" applyAlignment="1">
      <alignment wrapText="1"/>
    </xf>
    <xf numFmtId="165" fontId="4" fillId="3" borderId="11" xfId="4" applyNumberFormat="1" applyFont="1" applyFill="1" applyBorder="1" applyAlignment="1">
      <alignment vertical="center"/>
    </xf>
    <xf numFmtId="165" fontId="4" fillId="3" borderId="10" xfId="4" applyNumberFormat="1" applyFont="1" applyFill="1" applyBorder="1" applyAlignment="1">
      <alignment horizontal="center" vertical="center"/>
    </xf>
    <xf numFmtId="165" fontId="4" fillId="3" borderId="11" xfId="4" applyNumberFormat="1" applyFont="1" applyFill="1" applyBorder="1" applyAlignment="1">
      <alignment horizontal="center" vertical="center"/>
    </xf>
    <xf numFmtId="165" fontId="4" fillId="4" borderId="11" xfId="4" applyNumberFormat="1" applyFont="1" applyFill="1" applyBorder="1" applyAlignment="1">
      <alignment vertical="center"/>
    </xf>
    <xf numFmtId="165" fontId="4" fillId="4" borderId="10" xfId="4" applyNumberFormat="1" applyFont="1" applyFill="1" applyBorder="1" applyAlignment="1">
      <alignment horizontal="center" vertical="center"/>
    </xf>
    <xf numFmtId="165" fontId="4" fillId="4" borderId="12" xfId="4" applyNumberFormat="1" applyFont="1" applyFill="1" applyBorder="1" applyAlignment="1">
      <alignment horizontal="center" vertical="center"/>
    </xf>
    <xf numFmtId="165" fontId="4" fillId="4" borderId="11" xfId="4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165" fontId="4" fillId="3" borderId="27" xfId="4" applyNumberFormat="1" applyFont="1" applyFill="1" applyBorder="1" applyAlignment="1"/>
    <xf numFmtId="0" fontId="4" fillId="0" borderId="29" xfId="2" applyFont="1" applyBorder="1" applyAlignment="1">
      <alignment horizontal="center" vertical="center"/>
    </xf>
    <xf numFmtId="0" fontId="4" fillId="0" borderId="30" xfId="2" applyFont="1" applyBorder="1" applyAlignment="1">
      <alignment horizontal="left" vertical="center"/>
    </xf>
    <xf numFmtId="166" fontId="4" fillId="0" borderId="31" xfId="2" applyNumberFormat="1" applyFont="1" applyBorder="1" applyAlignment="1">
      <alignment horizontal="center"/>
    </xf>
    <xf numFmtId="165" fontId="4" fillId="3" borderId="27" xfId="4" applyNumberFormat="1" applyFont="1" applyFill="1" applyBorder="1" applyAlignment="1">
      <alignment horizontal="center"/>
    </xf>
    <xf numFmtId="165" fontId="4" fillId="3" borderId="28" xfId="4" applyNumberFormat="1" applyFont="1" applyFill="1" applyBorder="1" applyAlignment="1">
      <alignment horizontal="right" vertical="center"/>
    </xf>
    <xf numFmtId="165" fontId="4" fillId="3" borderId="28" xfId="4" applyNumberFormat="1" applyFont="1" applyFill="1" applyBorder="1" applyAlignment="1">
      <alignment horizontal="center" vertical="center"/>
    </xf>
    <xf numFmtId="165" fontId="4" fillId="4" borderId="27" xfId="4" applyNumberFormat="1" applyFont="1" applyFill="1" applyBorder="1" applyAlignment="1">
      <alignment horizontal="center" vertical="center"/>
    </xf>
    <xf numFmtId="165" fontId="4" fillId="4" borderId="28" xfId="4" applyNumberFormat="1" applyFont="1" applyFill="1" applyBorder="1" applyAlignment="1">
      <alignment horizontal="center" vertical="center"/>
    </xf>
    <xf numFmtId="165" fontId="4" fillId="4" borderId="32" xfId="4" applyNumberFormat="1" applyFont="1" applyFill="1" applyBorder="1" applyAlignment="1">
      <alignment horizontal="center" vertical="center"/>
    </xf>
    <xf numFmtId="0" fontId="4" fillId="0" borderId="33" xfId="2" applyFont="1" applyBorder="1" applyAlignment="1">
      <alignment horizontal="left" vertical="center"/>
    </xf>
    <xf numFmtId="166" fontId="4" fillId="0" borderId="35" xfId="2" applyNumberFormat="1" applyFont="1" applyBorder="1" applyAlignment="1">
      <alignment horizontal="center"/>
    </xf>
    <xf numFmtId="165" fontId="4" fillId="3" borderId="36" xfId="4" applyNumberFormat="1" applyFont="1" applyFill="1" applyBorder="1" applyAlignment="1">
      <alignment horizontal="center"/>
    </xf>
    <xf numFmtId="165" fontId="4" fillId="3" borderId="34" xfId="4" applyNumberFormat="1" applyFont="1" applyFill="1" applyBorder="1" applyAlignment="1">
      <alignment horizontal="right" vertical="center"/>
    </xf>
    <xf numFmtId="165" fontId="4" fillId="3" borderId="34" xfId="4" applyNumberFormat="1" applyFont="1" applyFill="1" applyBorder="1" applyAlignment="1">
      <alignment horizontal="center" vertical="center"/>
    </xf>
    <xf numFmtId="165" fontId="4" fillId="4" borderId="36" xfId="4" applyNumberFormat="1" applyFont="1" applyFill="1" applyBorder="1" applyAlignment="1">
      <alignment horizontal="center" vertical="center"/>
    </xf>
    <xf numFmtId="165" fontId="4" fillId="4" borderId="34" xfId="4" applyNumberFormat="1" applyFont="1" applyFill="1" applyBorder="1" applyAlignment="1">
      <alignment horizontal="center" vertical="center"/>
    </xf>
    <xf numFmtId="165" fontId="4" fillId="4" borderId="37" xfId="4" applyNumberFormat="1" applyFont="1" applyFill="1" applyBorder="1" applyAlignment="1">
      <alignment horizontal="center" vertical="center"/>
    </xf>
    <xf numFmtId="0" fontId="6" fillId="0" borderId="0" xfId="0" applyFont="1"/>
    <xf numFmtId="165" fontId="4" fillId="4" borderId="28" xfId="4" applyNumberFormat="1" applyFont="1" applyFill="1" applyBorder="1" applyAlignment="1">
      <alignment horizontal="center" vertical="center"/>
    </xf>
    <xf numFmtId="165" fontId="4" fillId="4" borderId="18" xfId="4" applyNumberFormat="1" applyFont="1" applyFill="1" applyBorder="1" applyAlignment="1">
      <alignment horizontal="center" vertical="center"/>
    </xf>
    <xf numFmtId="165" fontId="4" fillId="4" borderId="25" xfId="4" applyNumberFormat="1" applyFont="1" applyFill="1" applyBorder="1" applyAlignment="1">
      <alignment horizontal="center" vertical="center"/>
    </xf>
    <xf numFmtId="165" fontId="4" fillId="3" borderId="28" xfId="4" applyNumberFormat="1" applyFont="1" applyFill="1" applyBorder="1" applyAlignment="1">
      <alignment horizontal="center" vertical="center"/>
    </xf>
    <xf numFmtId="165" fontId="4" fillId="3" borderId="18" xfId="4" applyNumberFormat="1" applyFont="1" applyFill="1" applyBorder="1" applyAlignment="1">
      <alignment horizontal="center" vertical="center"/>
    </xf>
    <xf numFmtId="165" fontId="4" fillId="3" borderId="25" xfId="4" applyNumberFormat="1" applyFont="1" applyFill="1" applyBorder="1" applyAlignment="1">
      <alignment horizontal="center" vertical="center"/>
    </xf>
    <xf numFmtId="165" fontId="4" fillId="4" borderId="27" xfId="4" applyNumberFormat="1" applyFont="1" applyFill="1" applyBorder="1" applyAlignment="1">
      <alignment horizontal="center" vertical="center"/>
    </xf>
    <xf numFmtId="165" fontId="4" fillId="4" borderId="20" xfId="4" applyNumberFormat="1" applyFont="1" applyFill="1" applyBorder="1" applyAlignment="1">
      <alignment horizontal="center" vertical="center"/>
    </xf>
    <xf numFmtId="165" fontId="4" fillId="4" borderId="26" xfId="4" applyNumberFormat="1" applyFont="1" applyFill="1" applyBorder="1" applyAlignment="1">
      <alignment horizontal="center" vertical="center"/>
    </xf>
    <xf numFmtId="0" fontId="4" fillId="0" borderId="27" xfId="2" applyFont="1" applyBorder="1" applyAlignment="1">
      <alignment horizontal="left" vertical="center"/>
    </xf>
    <xf numFmtId="0" fontId="4" fillId="0" borderId="20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165" fontId="4" fillId="4" borderId="10" xfId="4" applyNumberFormat="1" applyFont="1" applyFill="1" applyBorder="1" applyAlignment="1">
      <alignment horizontal="center" vertical="center"/>
    </xf>
    <xf numFmtId="0" fontId="4" fillId="0" borderId="9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left" vertical="center"/>
    </xf>
    <xf numFmtId="165" fontId="4" fillId="4" borderId="10" xfId="4" applyNumberFormat="1" applyFont="1" applyFill="1" applyBorder="1" applyAlignment="1">
      <alignment horizontal="right" vertical="center"/>
    </xf>
    <xf numFmtId="165" fontId="4" fillId="4" borderId="13" xfId="4" applyNumberFormat="1" applyFont="1" applyFill="1" applyBorder="1" applyAlignment="1">
      <alignment horizontal="center" vertical="center"/>
    </xf>
    <xf numFmtId="165" fontId="4" fillId="4" borderId="15" xfId="4" applyNumberFormat="1" applyFont="1" applyFill="1" applyBorder="1" applyAlignment="1">
      <alignment horizontal="center" vertical="center"/>
    </xf>
    <xf numFmtId="0" fontId="4" fillId="0" borderId="19" xfId="2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  <xf numFmtId="165" fontId="4" fillId="3" borderId="13" xfId="4" applyNumberFormat="1" applyFont="1" applyFill="1" applyBorder="1" applyAlignment="1">
      <alignment horizontal="center" vertical="center"/>
    </xf>
    <xf numFmtId="165" fontId="4" fillId="3" borderId="15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3" fontId="6" fillId="4" borderId="3" xfId="4" applyFont="1" applyFill="1" applyBorder="1" applyAlignment="1">
      <alignment horizontal="center"/>
    </xf>
    <xf numFmtId="43" fontId="6" fillId="4" borderId="2" xfId="4" applyFont="1" applyFill="1" applyBorder="1" applyAlignment="1">
      <alignment horizontal="center"/>
    </xf>
    <xf numFmtId="43" fontId="6" fillId="4" borderId="4" xfId="4" applyFont="1" applyFill="1" applyBorder="1" applyAlignment="1">
      <alignment horizontal="center"/>
    </xf>
    <xf numFmtId="165" fontId="4" fillId="3" borderId="13" xfId="4" applyNumberFormat="1" applyFont="1" applyFill="1" applyBorder="1" applyAlignment="1">
      <alignment horizontal="right" vertical="center"/>
    </xf>
    <xf numFmtId="165" fontId="4" fillId="3" borderId="25" xfId="4" applyNumberFormat="1" applyFont="1" applyFill="1" applyBorder="1" applyAlignment="1">
      <alignment horizontal="right" vertical="center"/>
    </xf>
    <xf numFmtId="165" fontId="4" fillId="3" borderId="15" xfId="4" applyNumberFormat="1" applyFont="1" applyFill="1" applyBorder="1" applyAlignment="1">
      <alignment horizontal="right" vertical="center"/>
    </xf>
    <xf numFmtId="165" fontId="4" fillId="3" borderId="18" xfId="4" applyNumberFormat="1" applyFont="1" applyFill="1" applyBorder="1" applyAlignment="1">
      <alignment horizontal="right" vertical="center"/>
    </xf>
    <xf numFmtId="43" fontId="6" fillId="3" borderId="1" xfId="4" applyFont="1" applyFill="1" applyBorder="1" applyAlignment="1">
      <alignment horizontal="center"/>
    </xf>
    <xf numFmtId="43" fontId="6" fillId="3" borderId="38" xfId="4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0" fontId="6" fillId="3" borderId="38" xfId="3" applyNumberFormat="1" applyFont="1" applyFill="1" applyBorder="1" applyAlignment="1">
      <alignment horizontal="center"/>
    </xf>
  </cellXfs>
  <cellStyles count="5">
    <cellStyle name="60% - Accent5 2" xfId="3"/>
    <cellStyle name="Comma 2" xfId="4"/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31" workbookViewId="0">
      <selection activeCell="P41" sqref="P41"/>
    </sheetView>
  </sheetViews>
  <sheetFormatPr defaultColWidth="9.140625" defaultRowHeight="15" x14ac:dyDescent="0.25"/>
  <cols>
    <col min="1" max="1" width="59.42578125" style="1" customWidth="1"/>
    <col min="2" max="2" width="11.85546875" style="1" customWidth="1"/>
    <col min="3" max="3" width="13.7109375" style="1" customWidth="1"/>
    <col min="4" max="4" width="12.85546875" style="1" customWidth="1"/>
    <col min="5" max="5" width="14.140625" style="1" customWidth="1"/>
    <col min="6" max="6" width="12.85546875" style="1" customWidth="1"/>
    <col min="7" max="7" width="14.85546875" style="1" customWidth="1"/>
    <col min="8" max="8" width="12.85546875" style="1" customWidth="1"/>
    <col min="9" max="9" width="16" style="1" customWidth="1"/>
    <col min="10" max="10" width="12.85546875" style="1" customWidth="1"/>
    <col min="11" max="16384" width="9.140625" style="1"/>
  </cols>
  <sheetData>
    <row r="1" spans="1:12" ht="21" x14ac:dyDescent="0.3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</row>
    <row r="3" spans="1:12" ht="15.75" thickBot="1" x14ac:dyDescent="0.3"/>
    <row r="4" spans="1:12" ht="16.5" customHeight="1" x14ac:dyDescent="0.25">
      <c r="A4" s="2"/>
      <c r="B4" s="3">
        <v>2022</v>
      </c>
      <c r="C4" s="128" t="s">
        <v>1</v>
      </c>
      <c r="D4" s="129"/>
      <c r="E4" s="126" t="s">
        <v>2</v>
      </c>
      <c r="F4" s="127"/>
      <c r="G4" s="119" t="s">
        <v>3</v>
      </c>
      <c r="H4" s="120"/>
      <c r="I4" s="121" t="s">
        <v>4</v>
      </c>
      <c r="J4" s="120"/>
    </row>
    <row r="5" spans="1:12" ht="30.75" thickBot="1" x14ac:dyDescent="0.3">
      <c r="A5" s="4" t="s">
        <v>5</v>
      </c>
      <c r="B5" s="5" t="s">
        <v>6</v>
      </c>
      <c r="C5" s="6" t="s">
        <v>7</v>
      </c>
      <c r="D5" s="7" t="s">
        <v>8</v>
      </c>
      <c r="E5" s="8" t="s">
        <v>7</v>
      </c>
      <c r="F5" s="9" t="s">
        <v>8</v>
      </c>
      <c r="G5" s="10" t="s">
        <v>7</v>
      </c>
      <c r="H5" s="11" t="s">
        <v>8</v>
      </c>
      <c r="I5" s="12" t="s">
        <v>7</v>
      </c>
      <c r="J5" s="11" t="s">
        <v>8</v>
      </c>
    </row>
    <row r="6" spans="1:12" x14ac:dyDescent="0.25">
      <c r="A6" s="13" t="s">
        <v>9</v>
      </c>
      <c r="B6" s="14">
        <v>1</v>
      </c>
      <c r="C6" s="15">
        <v>3650</v>
      </c>
      <c r="D6" s="16">
        <f>C6*B6</f>
        <v>3650</v>
      </c>
      <c r="E6" s="17">
        <v>3906</v>
      </c>
      <c r="F6" s="16">
        <f>E6*B6</f>
        <v>3906</v>
      </c>
      <c r="G6" s="18">
        <v>3750</v>
      </c>
      <c r="H6" s="19">
        <f>G6*B6</f>
        <v>3750</v>
      </c>
      <c r="I6" s="20">
        <v>4013</v>
      </c>
      <c r="J6" s="19">
        <f>I6*B6</f>
        <v>4013</v>
      </c>
      <c r="K6" s="21"/>
      <c r="L6" s="21"/>
    </row>
    <row r="7" spans="1:12" x14ac:dyDescent="0.25">
      <c r="A7" s="13" t="s">
        <v>10</v>
      </c>
      <c r="B7" s="14">
        <v>1</v>
      </c>
      <c r="C7" s="15">
        <v>3650</v>
      </c>
      <c r="D7" s="16">
        <f>C7*B7</f>
        <v>3650</v>
      </c>
      <c r="E7" s="17">
        <v>3906</v>
      </c>
      <c r="F7" s="16">
        <f>E7*B7</f>
        <v>3906</v>
      </c>
      <c r="G7" s="18">
        <v>3750</v>
      </c>
      <c r="H7" s="19">
        <f>G7*B7</f>
        <v>3750</v>
      </c>
      <c r="I7" s="20">
        <v>4013</v>
      </c>
      <c r="J7" s="19">
        <f>I7*B7</f>
        <v>4013</v>
      </c>
      <c r="K7" s="21"/>
      <c r="L7" s="21"/>
    </row>
    <row r="8" spans="1:12" x14ac:dyDescent="0.25">
      <c r="A8" s="13" t="s">
        <v>11</v>
      </c>
      <c r="B8" s="14">
        <v>1</v>
      </c>
      <c r="C8" s="15">
        <v>3650</v>
      </c>
      <c r="D8" s="16">
        <f>C8*B8</f>
        <v>3650</v>
      </c>
      <c r="E8" s="17">
        <v>3906</v>
      </c>
      <c r="F8" s="16">
        <f>E8*B8</f>
        <v>3906</v>
      </c>
      <c r="G8" s="18">
        <v>3750</v>
      </c>
      <c r="H8" s="19">
        <f>G8*B8</f>
        <v>3750</v>
      </c>
      <c r="I8" s="20">
        <v>4013</v>
      </c>
      <c r="J8" s="19">
        <f>I8*B8</f>
        <v>4013</v>
      </c>
      <c r="K8" s="21"/>
      <c r="L8" s="21"/>
    </row>
    <row r="9" spans="1:12" x14ac:dyDescent="0.25">
      <c r="A9" s="13" t="s">
        <v>12</v>
      </c>
      <c r="B9" s="14">
        <v>1</v>
      </c>
      <c r="C9" s="15">
        <v>3650</v>
      </c>
      <c r="D9" s="16">
        <f>C9*B9</f>
        <v>3650</v>
      </c>
      <c r="E9" s="17">
        <v>3906</v>
      </c>
      <c r="F9" s="16">
        <f>E9*B9</f>
        <v>3906</v>
      </c>
      <c r="G9" s="18">
        <v>3750</v>
      </c>
      <c r="H9" s="19">
        <f>G9*B9</f>
        <v>3750</v>
      </c>
      <c r="I9" s="20">
        <v>4013</v>
      </c>
      <c r="J9" s="19">
        <f>I9*B9</f>
        <v>4013</v>
      </c>
      <c r="K9" s="21"/>
      <c r="L9" s="21"/>
    </row>
    <row r="10" spans="1:12" x14ac:dyDescent="0.25">
      <c r="A10" s="13" t="s">
        <v>13</v>
      </c>
      <c r="B10" s="14">
        <v>1</v>
      </c>
      <c r="C10" s="15">
        <v>3650</v>
      </c>
      <c r="D10" s="16">
        <f>C10*B10</f>
        <v>3650</v>
      </c>
      <c r="E10" s="17">
        <v>3906</v>
      </c>
      <c r="F10" s="16">
        <f>E10*B10</f>
        <v>3906</v>
      </c>
      <c r="G10" s="18">
        <v>3750</v>
      </c>
      <c r="H10" s="19">
        <f>G10*B10</f>
        <v>3750</v>
      </c>
      <c r="I10" s="20">
        <v>4013</v>
      </c>
      <c r="J10" s="19">
        <f>I10*B10</f>
        <v>4013</v>
      </c>
      <c r="K10" s="21"/>
      <c r="L10" s="21"/>
    </row>
    <row r="11" spans="1:12" x14ac:dyDescent="0.25">
      <c r="A11" s="13" t="s">
        <v>14</v>
      </c>
      <c r="B11" s="14">
        <v>10</v>
      </c>
      <c r="C11" s="15">
        <v>1320</v>
      </c>
      <c r="D11" s="16">
        <f>C11*B11</f>
        <v>13200</v>
      </c>
      <c r="E11" s="22">
        <v>1412</v>
      </c>
      <c r="F11" s="16">
        <f>E11*B11</f>
        <v>14120</v>
      </c>
      <c r="G11" s="18">
        <v>1420</v>
      </c>
      <c r="H11" s="19">
        <f>G11*B11</f>
        <v>14200</v>
      </c>
      <c r="I11" s="20">
        <v>1519</v>
      </c>
      <c r="J11" s="19">
        <f>I11*B11</f>
        <v>15190</v>
      </c>
      <c r="K11" s="21"/>
      <c r="L11" s="21"/>
    </row>
    <row r="12" spans="1:12" x14ac:dyDescent="0.25">
      <c r="A12" s="110" t="s">
        <v>15</v>
      </c>
      <c r="B12" s="23">
        <v>11</v>
      </c>
      <c r="C12" s="15">
        <v>1320</v>
      </c>
      <c r="D12" s="122">
        <f>(C12*B12)+(C13*B13)</f>
        <v>18170</v>
      </c>
      <c r="E12" s="17">
        <v>1412</v>
      </c>
      <c r="F12" s="116">
        <f>(E12*B12)+(E13*B13)</f>
        <v>19438</v>
      </c>
      <c r="G12" s="18">
        <v>1420</v>
      </c>
      <c r="H12" s="108">
        <f>(G12*B12)+(G13*B13)</f>
        <v>19370</v>
      </c>
      <c r="I12" s="20">
        <v>1519</v>
      </c>
      <c r="J12" s="108">
        <f>(I12*B12)+(I13*B13)</f>
        <v>20722</v>
      </c>
      <c r="K12" s="21"/>
      <c r="L12" s="21"/>
    </row>
    <row r="13" spans="1:12" x14ac:dyDescent="0.25">
      <c r="A13" s="110"/>
      <c r="B13" s="23">
        <v>1</v>
      </c>
      <c r="C13" s="15">
        <v>3650</v>
      </c>
      <c r="D13" s="124"/>
      <c r="E13" s="17">
        <v>3906</v>
      </c>
      <c r="F13" s="117"/>
      <c r="G13" s="18">
        <v>3750</v>
      </c>
      <c r="H13" s="108"/>
      <c r="I13" s="20">
        <v>4013</v>
      </c>
      <c r="J13" s="108"/>
      <c r="K13" s="21"/>
      <c r="L13" s="21"/>
    </row>
    <row r="14" spans="1:12" x14ac:dyDescent="0.25">
      <c r="A14" s="13" t="s">
        <v>16</v>
      </c>
      <c r="B14" s="14">
        <v>8</v>
      </c>
      <c r="C14" s="15">
        <v>2230</v>
      </c>
      <c r="D14" s="16">
        <f>C14*B14</f>
        <v>17840</v>
      </c>
      <c r="E14" s="17">
        <v>2386</v>
      </c>
      <c r="F14" s="16">
        <f>E14*B14</f>
        <v>19088</v>
      </c>
      <c r="G14" s="18">
        <v>2330</v>
      </c>
      <c r="H14" s="19">
        <f>G14*B14</f>
        <v>18640</v>
      </c>
      <c r="I14" s="20">
        <v>2493</v>
      </c>
      <c r="J14" s="19">
        <f>I14*B14</f>
        <v>19944</v>
      </c>
      <c r="K14" s="21"/>
      <c r="L14" s="21"/>
    </row>
    <row r="15" spans="1:12" ht="15.75" thickBot="1" x14ac:dyDescent="0.3">
      <c r="A15" s="13" t="s">
        <v>17</v>
      </c>
      <c r="B15" s="14">
        <v>8</v>
      </c>
      <c r="C15" s="15">
        <v>2340</v>
      </c>
      <c r="D15" s="16">
        <f>C15*B15</f>
        <v>18720</v>
      </c>
      <c r="E15" s="17">
        <v>2504</v>
      </c>
      <c r="F15" s="16">
        <f>E15*B15</f>
        <v>20032</v>
      </c>
      <c r="G15" s="18">
        <v>2440</v>
      </c>
      <c r="H15" s="19">
        <f>G15*B15</f>
        <v>19520</v>
      </c>
      <c r="I15" s="20">
        <v>2611</v>
      </c>
      <c r="J15" s="19">
        <f>I15*B15</f>
        <v>20888</v>
      </c>
      <c r="K15" s="21"/>
      <c r="L15" s="21"/>
    </row>
    <row r="16" spans="1:12" x14ac:dyDescent="0.25">
      <c r="A16" s="24" t="s">
        <v>18</v>
      </c>
      <c r="B16" s="25">
        <v>24</v>
      </c>
      <c r="C16" s="26">
        <v>2230</v>
      </c>
      <c r="D16" s="27">
        <f>C16*B16</f>
        <v>53520</v>
      </c>
      <c r="E16" s="28">
        <v>2386</v>
      </c>
      <c r="F16" s="27">
        <f>E16*B16</f>
        <v>57264</v>
      </c>
      <c r="G16" s="29">
        <v>2330</v>
      </c>
      <c r="H16" s="30">
        <f>G16*B16</f>
        <v>55920</v>
      </c>
      <c r="I16" s="31">
        <v>2493</v>
      </c>
      <c r="J16" s="30">
        <f>I16*B16</f>
        <v>59832</v>
      </c>
      <c r="K16" s="21"/>
      <c r="L16" s="21"/>
    </row>
    <row r="17" spans="1:12" x14ac:dyDescent="0.25">
      <c r="A17" s="32" t="s">
        <v>19</v>
      </c>
      <c r="B17" s="33">
        <v>24</v>
      </c>
      <c r="C17" s="34">
        <v>2230</v>
      </c>
      <c r="D17" s="35">
        <f>C17*B17</f>
        <v>53520</v>
      </c>
      <c r="E17" s="36">
        <v>2386</v>
      </c>
      <c r="F17" s="35">
        <f>E17*B17</f>
        <v>57264</v>
      </c>
      <c r="G17" s="37">
        <v>2330</v>
      </c>
      <c r="H17" s="38">
        <f>G17*B17</f>
        <v>55920</v>
      </c>
      <c r="I17" s="39">
        <v>2493</v>
      </c>
      <c r="J17" s="19">
        <f>I17*B17</f>
        <v>59832</v>
      </c>
      <c r="K17" s="21"/>
      <c r="L17" s="21"/>
    </row>
    <row r="18" spans="1:12" x14ac:dyDescent="0.25">
      <c r="A18" s="40" t="s">
        <v>20</v>
      </c>
      <c r="B18" s="33">
        <v>24</v>
      </c>
      <c r="C18" s="34">
        <v>2230</v>
      </c>
      <c r="D18" s="35">
        <f>C18*B18</f>
        <v>53520</v>
      </c>
      <c r="E18" s="36">
        <v>2386</v>
      </c>
      <c r="F18" s="35">
        <f>E18*B18</f>
        <v>57264</v>
      </c>
      <c r="G18" s="37">
        <v>2330</v>
      </c>
      <c r="H18" s="38">
        <f>G18*B18</f>
        <v>55920</v>
      </c>
      <c r="I18" s="39">
        <v>2493</v>
      </c>
      <c r="J18" s="19">
        <f>I18*B18</f>
        <v>59832</v>
      </c>
      <c r="K18" s="21"/>
      <c r="L18" s="21"/>
    </row>
    <row r="19" spans="1:12" x14ac:dyDescent="0.25">
      <c r="A19" s="40" t="s">
        <v>21</v>
      </c>
      <c r="B19" s="33">
        <v>24</v>
      </c>
      <c r="C19" s="34">
        <v>2230</v>
      </c>
      <c r="D19" s="35">
        <f>C19*B19</f>
        <v>53520</v>
      </c>
      <c r="E19" s="36">
        <v>2386</v>
      </c>
      <c r="F19" s="35">
        <f>E19*B19</f>
        <v>57264</v>
      </c>
      <c r="G19" s="37">
        <v>2330</v>
      </c>
      <c r="H19" s="38">
        <f>G19*B19</f>
        <v>55920</v>
      </c>
      <c r="I19" s="39">
        <v>2493</v>
      </c>
      <c r="J19" s="19">
        <f>I19*B19</f>
        <v>59832</v>
      </c>
      <c r="K19" s="21"/>
      <c r="L19" s="21"/>
    </row>
    <row r="20" spans="1:12" x14ac:dyDescent="0.25">
      <c r="A20" s="40" t="s">
        <v>22</v>
      </c>
      <c r="B20" s="33">
        <v>24</v>
      </c>
      <c r="C20" s="34">
        <v>2340</v>
      </c>
      <c r="D20" s="35">
        <f>C20*B20</f>
        <v>56160</v>
      </c>
      <c r="E20" s="36">
        <v>2504</v>
      </c>
      <c r="F20" s="35">
        <f>E20*B20</f>
        <v>60096</v>
      </c>
      <c r="G20" s="37">
        <v>2440</v>
      </c>
      <c r="H20" s="38">
        <f>G20*B20</f>
        <v>58560</v>
      </c>
      <c r="I20" s="39">
        <v>2611</v>
      </c>
      <c r="J20" s="19">
        <f>I20*B20</f>
        <v>62664</v>
      </c>
      <c r="K20" s="21"/>
      <c r="L20" s="21"/>
    </row>
    <row r="21" spans="1:12" x14ac:dyDescent="0.25">
      <c r="A21" s="40" t="s">
        <v>23</v>
      </c>
      <c r="B21" s="33">
        <v>24</v>
      </c>
      <c r="C21" s="34">
        <v>2230</v>
      </c>
      <c r="D21" s="35">
        <f>C21*B21</f>
        <v>53520</v>
      </c>
      <c r="E21" s="36">
        <v>2386</v>
      </c>
      <c r="F21" s="35">
        <f>E21*B21</f>
        <v>57264</v>
      </c>
      <c r="G21" s="37">
        <v>2330</v>
      </c>
      <c r="H21" s="38">
        <f>G21*B21</f>
        <v>55920</v>
      </c>
      <c r="I21" s="39">
        <v>2493</v>
      </c>
      <c r="J21" s="19">
        <f>I21*B21</f>
        <v>59832</v>
      </c>
      <c r="K21" s="21"/>
      <c r="L21" s="21"/>
    </row>
    <row r="22" spans="1:12" x14ac:dyDescent="0.25">
      <c r="A22" s="13" t="s">
        <v>24</v>
      </c>
      <c r="B22" s="14">
        <v>24</v>
      </c>
      <c r="C22" s="15">
        <v>2230</v>
      </c>
      <c r="D22" s="16">
        <f>C22*B22</f>
        <v>53520</v>
      </c>
      <c r="E22" s="17">
        <v>2386</v>
      </c>
      <c r="F22" s="16">
        <f>E22*B22</f>
        <v>57264</v>
      </c>
      <c r="G22" s="18">
        <v>2330</v>
      </c>
      <c r="H22" s="19">
        <f>G22*B22</f>
        <v>55920</v>
      </c>
      <c r="I22" s="20">
        <v>2493</v>
      </c>
      <c r="J22" s="19">
        <f>I22*B22</f>
        <v>59832</v>
      </c>
      <c r="K22" s="21"/>
      <c r="L22" s="21"/>
    </row>
    <row r="23" spans="1:12" x14ac:dyDescent="0.25">
      <c r="A23" s="110" t="s">
        <v>25</v>
      </c>
      <c r="B23" s="14">
        <v>12</v>
      </c>
      <c r="C23" s="15">
        <v>2230</v>
      </c>
      <c r="D23" s="122">
        <f>(C23*B23)+(C24*B24)+(C25*B25)</f>
        <v>54730</v>
      </c>
      <c r="E23" s="17">
        <v>2386</v>
      </c>
      <c r="F23" s="116">
        <f>(E23*B23)+(E24*B24)+(E25*B25)</f>
        <v>58562</v>
      </c>
      <c r="G23" s="18">
        <v>2330</v>
      </c>
      <c r="H23" s="108">
        <f>(G23*B23)+(G24*B24)+(G25*B25)</f>
        <v>57130</v>
      </c>
      <c r="I23" s="20">
        <v>2493</v>
      </c>
      <c r="J23" s="108">
        <f>(I23*B23)+(I24*B24)+(I25*B25)</f>
        <v>61130</v>
      </c>
      <c r="K23" s="21"/>
      <c r="L23" s="21"/>
    </row>
    <row r="24" spans="1:12" x14ac:dyDescent="0.25">
      <c r="A24" s="110"/>
      <c r="B24" s="23">
        <v>1</v>
      </c>
      <c r="C24" s="15">
        <v>2230</v>
      </c>
      <c r="D24" s="125"/>
      <c r="E24" s="17">
        <v>2386</v>
      </c>
      <c r="F24" s="100"/>
      <c r="G24" s="18">
        <v>2330</v>
      </c>
      <c r="H24" s="108"/>
      <c r="I24" s="20">
        <v>2493</v>
      </c>
      <c r="J24" s="108"/>
      <c r="K24" s="21"/>
      <c r="L24" s="21"/>
    </row>
    <row r="25" spans="1:12" x14ac:dyDescent="0.25">
      <c r="A25" s="110"/>
      <c r="B25" s="14">
        <v>11</v>
      </c>
      <c r="C25" s="15">
        <v>2340</v>
      </c>
      <c r="D25" s="124"/>
      <c r="E25" s="17">
        <v>2504</v>
      </c>
      <c r="F25" s="117"/>
      <c r="G25" s="18">
        <v>2440</v>
      </c>
      <c r="H25" s="108"/>
      <c r="I25" s="20">
        <v>2611</v>
      </c>
      <c r="J25" s="108"/>
      <c r="K25" s="21"/>
      <c r="L25" s="21"/>
    </row>
    <row r="26" spans="1:12" x14ac:dyDescent="0.25">
      <c r="A26" s="114" t="s">
        <v>26</v>
      </c>
      <c r="B26" s="23">
        <v>20</v>
      </c>
      <c r="C26" s="15">
        <v>2230</v>
      </c>
      <c r="D26" s="116">
        <f>(C26*B26)+(C27*B27)+(C28*B28)</f>
        <v>58640</v>
      </c>
      <c r="E26" s="17">
        <v>2386</v>
      </c>
      <c r="F26" s="116">
        <f>(E26*B26)+(E27*B27)+(E28*B28)</f>
        <v>62744</v>
      </c>
      <c r="G26" s="18">
        <v>2330</v>
      </c>
      <c r="H26" s="112">
        <f>(G26*B26)+(G27*B27)+(G28*B28)</f>
        <v>60640</v>
      </c>
      <c r="I26" s="20">
        <v>2493</v>
      </c>
      <c r="J26" s="112">
        <f>(I26*B26)+(I27*B27)+(I28*B28)</f>
        <v>64884</v>
      </c>
      <c r="K26" s="21"/>
      <c r="L26" s="21"/>
    </row>
    <row r="27" spans="1:12" x14ac:dyDescent="0.25">
      <c r="A27" s="106"/>
      <c r="B27" s="23">
        <v>8</v>
      </c>
      <c r="C27" s="15">
        <v>1170</v>
      </c>
      <c r="D27" s="100"/>
      <c r="E27" s="17">
        <v>1252</v>
      </c>
      <c r="F27" s="100"/>
      <c r="G27" s="18">
        <v>1170</v>
      </c>
      <c r="H27" s="97"/>
      <c r="I27" s="20">
        <v>1252</v>
      </c>
      <c r="J27" s="97"/>
      <c r="K27" s="21"/>
      <c r="L27" s="21"/>
    </row>
    <row r="28" spans="1:12" x14ac:dyDescent="0.25">
      <c r="A28" s="115"/>
      <c r="B28" s="23">
        <v>2</v>
      </c>
      <c r="C28" s="15">
        <v>2340</v>
      </c>
      <c r="D28" s="117"/>
      <c r="E28" s="17">
        <v>2504</v>
      </c>
      <c r="F28" s="117"/>
      <c r="G28" s="18">
        <v>2340</v>
      </c>
      <c r="H28" s="113"/>
      <c r="I28" s="20">
        <v>2504</v>
      </c>
      <c r="J28" s="113"/>
      <c r="K28" s="21"/>
      <c r="L28" s="21"/>
    </row>
    <row r="29" spans="1:12" x14ac:dyDescent="0.25">
      <c r="A29" s="13" t="s">
        <v>27</v>
      </c>
      <c r="B29" s="14">
        <v>24</v>
      </c>
      <c r="C29" s="15">
        <v>2340</v>
      </c>
      <c r="D29" s="16">
        <f>C29*B29</f>
        <v>56160</v>
      </c>
      <c r="E29" s="17">
        <v>2504</v>
      </c>
      <c r="F29" s="16">
        <f>E29*B29</f>
        <v>60096</v>
      </c>
      <c r="G29" s="18">
        <v>2440</v>
      </c>
      <c r="H29" s="19">
        <f>G29*B29</f>
        <v>58560</v>
      </c>
      <c r="I29" s="20">
        <v>2611</v>
      </c>
      <c r="J29" s="19">
        <f>I29*B29</f>
        <v>62664</v>
      </c>
      <c r="K29" s="21"/>
      <c r="L29" s="21"/>
    </row>
    <row r="30" spans="1:12" x14ac:dyDescent="0.25">
      <c r="A30" s="41" t="s">
        <v>28</v>
      </c>
      <c r="B30" s="14">
        <v>24</v>
      </c>
      <c r="C30" s="15">
        <v>2340</v>
      </c>
      <c r="D30" s="16">
        <f>C30*B30</f>
        <v>56160</v>
      </c>
      <c r="E30" s="17">
        <v>2504</v>
      </c>
      <c r="F30" s="16">
        <f>E30*B30</f>
        <v>60096</v>
      </c>
      <c r="G30" s="18">
        <v>2440</v>
      </c>
      <c r="H30" s="19">
        <f>G30*B30</f>
        <v>58560</v>
      </c>
      <c r="I30" s="20">
        <v>2611</v>
      </c>
      <c r="J30" s="19">
        <f>I30*B30</f>
        <v>62664</v>
      </c>
      <c r="K30" s="21"/>
      <c r="L30" s="21"/>
    </row>
    <row r="31" spans="1:12" x14ac:dyDescent="0.25">
      <c r="A31" s="110" t="s">
        <v>29</v>
      </c>
      <c r="B31" s="23">
        <v>4</v>
      </c>
      <c r="C31" s="15">
        <v>2540</v>
      </c>
      <c r="D31" s="122">
        <f>(C31*B31)+(C32*B32)</f>
        <v>24160</v>
      </c>
      <c r="E31" s="17">
        <v>2718</v>
      </c>
      <c r="F31" s="116">
        <f>(E31*B31)+(E32*B32)</f>
        <v>25852</v>
      </c>
      <c r="G31" s="18">
        <v>2640</v>
      </c>
      <c r="H31" s="108">
        <f>(G31*B31)+(G32*B32)</f>
        <v>24980</v>
      </c>
      <c r="I31" s="20">
        <v>2825</v>
      </c>
      <c r="J31" s="108">
        <f>(I31*B31)+(I32*B32)</f>
        <v>26730</v>
      </c>
      <c r="K31" s="21"/>
      <c r="L31" s="21"/>
    </row>
    <row r="32" spans="1:12" x14ac:dyDescent="0.25">
      <c r="A32" s="110"/>
      <c r="B32" s="23">
        <v>2</v>
      </c>
      <c r="C32" s="15">
        <v>7000</v>
      </c>
      <c r="D32" s="124"/>
      <c r="E32" s="17">
        <f t="shared" ref="E32:E52" si="0">C32*1.07</f>
        <v>7490</v>
      </c>
      <c r="F32" s="117"/>
      <c r="G32" s="18">
        <v>7210</v>
      </c>
      <c r="H32" s="108"/>
      <c r="I32" s="20">
        <v>7715</v>
      </c>
      <c r="J32" s="108"/>
      <c r="K32" s="21"/>
      <c r="L32" s="21"/>
    </row>
    <row r="33" spans="1:12" x14ac:dyDescent="0.25">
      <c r="A33" s="110" t="s">
        <v>30</v>
      </c>
      <c r="B33" s="23">
        <v>4</v>
      </c>
      <c r="C33" s="15">
        <v>2540</v>
      </c>
      <c r="D33" s="122">
        <f>(C33*B33)+(C34*B34)</f>
        <v>20100</v>
      </c>
      <c r="E33" s="17">
        <v>2718</v>
      </c>
      <c r="F33" s="116">
        <f>(E33*B33)+(E34*B34)</f>
        <v>21508</v>
      </c>
      <c r="G33" s="18">
        <v>2640</v>
      </c>
      <c r="H33" s="108">
        <f>(G33*B33)+(G34*B34)</f>
        <v>20760</v>
      </c>
      <c r="I33" s="20">
        <v>2825</v>
      </c>
      <c r="J33" s="108">
        <f>(I33*B33)+(I34*B34)</f>
        <v>22214</v>
      </c>
      <c r="K33" s="21"/>
      <c r="L33" s="21"/>
    </row>
    <row r="34" spans="1:12" x14ac:dyDescent="0.25">
      <c r="A34" s="110"/>
      <c r="B34" s="23">
        <v>2</v>
      </c>
      <c r="C34" s="15">
        <v>4970</v>
      </c>
      <c r="D34" s="124"/>
      <c r="E34" s="17">
        <v>5318</v>
      </c>
      <c r="F34" s="117"/>
      <c r="G34" s="18">
        <v>5100</v>
      </c>
      <c r="H34" s="108"/>
      <c r="I34" s="20">
        <f t="shared" ref="I34" si="1">G34*1.07</f>
        <v>5457</v>
      </c>
      <c r="J34" s="108"/>
      <c r="K34" s="21"/>
      <c r="L34" s="21"/>
    </row>
    <row r="35" spans="1:12" x14ac:dyDescent="0.25">
      <c r="A35" s="42" t="s">
        <v>31</v>
      </c>
      <c r="B35" s="43">
        <v>4</v>
      </c>
      <c r="C35" s="44">
        <v>2230</v>
      </c>
      <c r="D35" s="45">
        <f>C35*B35</f>
        <v>8920</v>
      </c>
      <c r="E35" s="46">
        <v>2386</v>
      </c>
      <c r="F35" s="45">
        <f>E35*B35</f>
        <v>9544</v>
      </c>
      <c r="G35" s="47">
        <v>2340</v>
      </c>
      <c r="H35" s="48">
        <f>G35*B35</f>
        <v>9360</v>
      </c>
      <c r="I35" s="49">
        <v>2504</v>
      </c>
      <c r="J35" s="48">
        <f>I35*B35</f>
        <v>10016</v>
      </c>
      <c r="K35" s="21"/>
      <c r="L35" s="21"/>
    </row>
    <row r="36" spans="1:12" ht="15.75" thickBot="1" x14ac:dyDescent="0.3">
      <c r="A36" s="50" t="s">
        <v>32</v>
      </c>
      <c r="B36" s="51">
        <v>4</v>
      </c>
      <c r="C36" s="52">
        <v>2940</v>
      </c>
      <c r="D36" s="53">
        <f>C36*B36</f>
        <v>11760</v>
      </c>
      <c r="E36" s="54">
        <v>3146</v>
      </c>
      <c r="F36" s="53">
        <f>E36*B36</f>
        <v>12584</v>
      </c>
      <c r="G36" s="55">
        <v>3050</v>
      </c>
      <c r="H36" s="56">
        <f>G36*B36</f>
        <v>12200</v>
      </c>
      <c r="I36" s="57">
        <v>3264</v>
      </c>
      <c r="J36" s="56">
        <f>I36*B36</f>
        <v>13056</v>
      </c>
      <c r="K36" s="21"/>
      <c r="L36" s="21"/>
    </row>
    <row r="37" spans="1:12" x14ac:dyDescent="0.25">
      <c r="A37" s="58" t="s">
        <v>33</v>
      </c>
      <c r="B37" s="59">
        <v>12</v>
      </c>
      <c r="C37" s="60">
        <v>2940</v>
      </c>
      <c r="D37" s="61">
        <f>C37*B37</f>
        <v>35280</v>
      </c>
      <c r="E37" s="62">
        <v>3146</v>
      </c>
      <c r="F37" s="61">
        <f>E37*B37</f>
        <v>37752</v>
      </c>
      <c r="G37" s="63">
        <v>3050</v>
      </c>
      <c r="H37" s="64">
        <f>G37*B37</f>
        <v>36600</v>
      </c>
      <c r="I37" s="65">
        <v>3264</v>
      </c>
      <c r="J37" s="64">
        <f>I37*B37</f>
        <v>39168</v>
      </c>
      <c r="K37" s="21"/>
      <c r="L37" s="21"/>
    </row>
    <row r="38" spans="1:12" x14ac:dyDescent="0.25">
      <c r="A38" s="13" t="s">
        <v>34</v>
      </c>
      <c r="B38" s="14">
        <v>16</v>
      </c>
      <c r="C38" s="15">
        <v>2940</v>
      </c>
      <c r="D38" s="16">
        <f>C38*B38</f>
        <v>47040</v>
      </c>
      <c r="E38" s="17">
        <v>3146</v>
      </c>
      <c r="F38" s="16">
        <f>E38*B38</f>
        <v>50336</v>
      </c>
      <c r="G38" s="18">
        <v>3050</v>
      </c>
      <c r="H38" s="19">
        <f>G38*B38</f>
        <v>48800</v>
      </c>
      <c r="I38" s="20">
        <v>3264</v>
      </c>
      <c r="J38" s="19">
        <f>I38*B38</f>
        <v>52224</v>
      </c>
      <c r="K38" s="21"/>
      <c r="L38" s="21"/>
    </row>
    <row r="39" spans="1:12" x14ac:dyDescent="0.25">
      <c r="A39" s="66" t="s">
        <v>35</v>
      </c>
      <c r="B39" s="23">
        <v>16</v>
      </c>
      <c r="C39" s="15">
        <v>2940</v>
      </c>
      <c r="D39" s="16">
        <f>C39*B39</f>
        <v>47040</v>
      </c>
      <c r="E39" s="17">
        <v>3146</v>
      </c>
      <c r="F39" s="16">
        <f>E39*B39</f>
        <v>50336</v>
      </c>
      <c r="G39" s="18">
        <v>3050</v>
      </c>
      <c r="H39" s="19">
        <f>G39*B39</f>
        <v>48800</v>
      </c>
      <c r="I39" s="20">
        <v>3264</v>
      </c>
      <c r="J39" s="19">
        <f>I39*B39</f>
        <v>52224</v>
      </c>
      <c r="K39" s="21"/>
      <c r="L39" s="21"/>
    </row>
    <row r="40" spans="1:12" x14ac:dyDescent="0.25">
      <c r="A40" s="66" t="s">
        <v>36</v>
      </c>
      <c r="B40" s="14">
        <v>16</v>
      </c>
      <c r="C40" s="15">
        <v>2940</v>
      </c>
      <c r="D40" s="16">
        <f>C40*B40</f>
        <v>47040</v>
      </c>
      <c r="E40" s="17">
        <v>3146</v>
      </c>
      <c r="F40" s="16">
        <f>E40*B40</f>
        <v>50336</v>
      </c>
      <c r="G40" s="18">
        <v>3050</v>
      </c>
      <c r="H40" s="19">
        <f>G40*B40</f>
        <v>48800</v>
      </c>
      <c r="I40" s="20">
        <v>3264</v>
      </c>
      <c r="J40" s="19">
        <f>I40*B40</f>
        <v>52224</v>
      </c>
      <c r="K40" s="21"/>
      <c r="L40" s="21"/>
    </row>
    <row r="41" spans="1:12" x14ac:dyDescent="0.25">
      <c r="A41" s="13" t="s">
        <v>37</v>
      </c>
      <c r="B41" s="14">
        <v>16</v>
      </c>
      <c r="C41" s="15">
        <v>2940</v>
      </c>
      <c r="D41" s="16">
        <f>C41*B41</f>
        <v>47040</v>
      </c>
      <c r="E41" s="17">
        <v>3146</v>
      </c>
      <c r="F41" s="16">
        <f>E41*B41</f>
        <v>50336</v>
      </c>
      <c r="G41" s="18">
        <v>3050</v>
      </c>
      <c r="H41" s="19">
        <f>G41*B41</f>
        <v>48800</v>
      </c>
      <c r="I41" s="20">
        <v>3264</v>
      </c>
      <c r="J41" s="19">
        <f>I41*B41</f>
        <v>52224</v>
      </c>
      <c r="K41" s="21"/>
      <c r="L41" s="21"/>
    </row>
    <row r="42" spans="1:12" x14ac:dyDescent="0.25">
      <c r="A42" s="13" t="s">
        <v>38</v>
      </c>
      <c r="B42" s="14">
        <v>16</v>
      </c>
      <c r="C42" s="15">
        <v>2940</v>
      </c>
      <c r="D42" s="16">
        <f>C42*B42</f>
        <v>47040</v>
      </c>
      <c r="E42" s="17">
        <v>3146</v>
      </c>
      <c r="F42" s="16">
        <f>E42*B42</f>
        <v>50336</v>
      </c>
      <c r="G42" s="18">
        <v>3050</v>
      </c>
      <c r="H42" s="19">
        <f>G42*B42</f>
        <v>48800</v>
      </c>
      <c r="I42" s="20">
        <v>3264</v>
      </c>
      <c r="J42" s="19">
        <f>I42*B42</f>
        <v>52224</v>
      </c>
      <c r="K42" s="21"/>
      <c r="L42" s="21"/>
    </row>
    <row r="43" spans="1:12" ht="15.75" thickBot="1" x14ac:dyDescent="0.3">
      <c r="A43" s="50" t="s">
        <v>39</v>
      </c>
      <c r="B43" s="51">
        <v>12</v>
      </c>
      <c r="C43" s="52">
        <v>3050</v>
      </c>
      <c r="D43" s="53">
        <f>C43*B43</f>
        <v>36600</v>
      </c>
      <c r="E43" s="54">
        <v>3264</v>
      </c>
      <c r="F43" s="53">
        <f>E43*B43</f>
        <v>39168</v>
      </c>
      <c r="G43" s="67" t="s">
        <v>40</v>
      </c>
      <c r="H43" s="56" t="s">
        <v>40</v>
      </c>
      <c r="I43" s="57" t="s">
        <v>40</v>
      </c>
      <c r="J43" s="56" t="s">
        <v>40</v>
      </c>
      <c r="K43" s="21"/>
      <c r="L43" s="21"/>
    </row>
    <row r="44" spans="1:12" x14ac:dyDescent="0.25">
      <c r="A44" s="24" t="s">
        <v>41</v>
      </c>
      <c r="B44" s="25">
        <v>4</v>
      </c>
      <c r="C44" s="34">
        <v>2940</v>
      </c>
      <c r="D44" s="35">
        <f>C44*B44</f>
        <v>11760</v>
      </c>
      <c r="E44" s="36">
        <v>3146</v>
      </c>
      <c r="F44" s="35">
        <f>E44*B44</f>
        <v>12584</v>
      </c>
      <c r="G44" s="37">
        <v>3050</v>
      </c>
      <c r="H44" s="38">
        <f>G44*B44</f>
        <v>12200</v>
      </c>
      <c r="I44" s="39">
        <v>3264</v>
      </c>
      <c r="J44" s="38">
        <f>I44*B44</f>
        <v>13056</v>
      </c>
      <c r="K44" s="21"/>
      <c r="L44" s="21"/>
    </row>
    <row r="45" spans="1:12" x14ac:dyDescent="0.25">
      <c r="A45" s="40" t="s">
        <v>42</v>
      </c>
      <c r="B45" s="33">
        <v>4</v>
      </c>
      <c r="C45" s="34">
        <v>2940</v>
      </c>
      <c r="D45" s="35">
        <f>C45*B45</f>
        <v>11760</v>
      </c>
      <c r="E45" s="36">
        <v>3146</v>
      </c>
      <c r="F45" s="35">
        <f>E45*B45</f>
        <v>12584</v>
      </c>
      <c r="G45" s="37">
        <v>3050</v>
      </c>
      <c r="H45" s="38">
        <f>G45*B45</f>
        <v>12200</v>
      </c>
      <c r="I45" s="39">
        <v>3264</v>
      </c>
      <c r="J45" s="38">
        <f>I45*B45</f>
        <v>13056</v>
      </c>
      <c r="K45" s="21"/>
      <c r="L45" s="21"/>
    </row>
    <row r="46" spans="1:12" x14ac:dyDescent="0.25">
      <c r="A46" s="40" t="s">
        <v>43</v>
      </c>
      <c r="B46" s="33">
        <v>4</v>
      </c>
      <c r="C46" s="34">
        <v>2940</v>
      </c>
      <c r="D46" s="35">
        <f>C46*B46</f>
        <v>11760</v>
      </c>
      <c r="E46" s="36">
        <v>3146</v>
      </c>
      <c r="F46" s="35">
        <f>E46*B46</f>
        <v>12584</v>
      </c>
      <c r="G46" s="37">
        <v>3050</v>
      </c>
      <c r="H46" s="38">
        <f>G46*B46</f>
        <v>12200</v>
      </c>
      <c r="I46" s="39">
        <v>3264</v>
      </c>
      <c r="J46" s="38">
        <f>I46*B46</f>
        <v>13056</v>
      </c>
      <c r="K46" s="21"/>
      <c r="L46" s="21"/>
    </row>
    <row r="47" spans="1:12" ht="30" x14ac:dyDescent="0.25">
      <c r="A47" s="68" t="s">
        <v>44</v>
      </c>
      <c r="B47" s="23">
        <v>2</v>
      </c>
      <c r="C47" s="69">
        <v>6100</v>
      </c>
      <c r="D47" s="70">
        <f>C47*B47</f>
        <v>12200</v>
      </c>
      <c r="E47" s="71">
        <f t="shared" si="0"/>
        <v>6527</v>
      </c>
      <c r="F47" s="70">
        <f>E47*B47</f>
        <v>13054</v>
      </c>
      <c r="G47" s="72">
        <v>6300</v>
      </c>
      <c r="H47" s="73">
        <f>G47*B47</f>
        <v>12600</v>
      </c>
      <c r="I47" s="74">
        <f t="shared" ref="I47:I54" si="2">G47*1.07</f>
        <v>6741</v>
      </c>
      <c r="J47" s="73">
        <f>I47*B47</f>
        <v>13482</v>
      </c>
      <c r="K47" s="21"/>
      <c r="L47" s="21"/>
    </row>
    <row r="48" spans="1:12" ht="30" x14ac:dyDescent="0.25">
      <c r="A48" s="68" t="s">
        <v>45</v>
      </c>
      <c r="B48" s="23">
        <v>2</v>
      </c>
      <c r="C48" s="69">
        <v>6100</v>
      </c>
      <c r="D48" s="70">
        <f>C48*B48</f>
        <v>12200</v>
      </c>
      <c r="E48" s="71">
        <f t="shared" si="0"/>
        <v>6527</v>
      </c>
      <c r="F48" s="70">
        <f>E48*B48</f>
        <v>13054</v>
      </c>
      <c r="G48" s="72">
        <v>6300</v>
      </c>
      <c r="H48" s="73">
        <f>G48*B48</f>
        <v>12600</v>
      </c>
      <c r="I48" s="74">
        <f t="shared" si="2"/>
        <v>6741</v>
      </c>
      <c r="J48" s="73">
        <f>I48*B48</f>
        <v>13482</v>
      </c>
      <c r="K48" s="21"/>
      <c r="L48" s="21"/>
    </row>
    <row r="49" spans="1:12" x14ac:dyDescent="0.25">
      <c r="A49" s="109" t="s">
        <v>46</v>
      </c>
      <c r="B49" s="14">
        <v>2</v>
      </c>
      <c r="C49" s="15">
        <v>6100</v>
      </c>
      <c r="D49" s="122">
        <f>(C49*B49)+(C50*B50)</f>
        <v>24800</v>
      </c>
      <c r="E49" s="17">
        <f t="shared" si="0"/>
        <v>6527</v>
      </c>
      <c r="F49" s="116">
        <f>(E49*B49)+(E50*B50)</f>
        <v>26536</v>
      </c>
      <c r="G49" s="75">
        <v>6300</v>
      </c>
      <c r="H49" s="111">
        <f>(G49*B49)+(G50*B50)</f>
        <v>25600</v>
      </c>
      <c r="I49" s="20">
        <f t="shared" si="2"/>
        <v>6741</v>
      </c>
      <c r="J49" s="108">
        <f>(I49*B49)+(I50*B50)</f>
        <v>27394</v>
      </c>
      <c r="K49" s="21"/>
      <c r="L49" s="21"/>
    </row>
    <row r="50" spans="1:12" x14ac:dyDescent="0.25">
      <c r="A50" s="110"/>
      <c r="B50" s="14">
        <v>4</v>
      </c>
      <c r="C50" s="15">
        <v>3150</v>
      </c>
      <c r="D50" s="124"/>
      <c r="E50" s="17">
        <f t="shared" si="0"/>
        <v>3370.5</v>
      </c>
      <c r="F50" s="117"/>
      <c r="G50" s="75">
        <v>3250</v>
      </c>
      <c r="H50" s="111"/>
      <c r="I50" s="20">
        <v>3478</v>
      </c>
      <c r="J50" s="108"/>
      <c r="K50" s="21"/>
      <c r="L50" s="21"/>
    </row>
    <row r="51" spans="1:12" x14ac:dyDescent="0.25">
      <c r="A51" s="109" t="s">
        <v>47</v>
      </c>
      <c r="B51" s="14">
        <v>2</v>
      </c>
      <c r="C51" s="15">
        <v>6100</v>
      </c>
      <c r="D51" s="122">
        <f>(C51*B51)+(C52*B52)</f>
        <v>24800</v>
      </c>
      <c r="E51" s="17">
        <f t="shared" si="0"/>
        <v>6527</v>
      </c>
      <c r="F51" s="116">
        <f>(E51*B51)+(E52*B52)</f>
        <v>26536</v>
      </c>
      <c r="G51" s="75">
        <v>6300</v>
      </c>
      <c r="H51" s="111">
        <f>(G51*B51)+(G52*B52)</f>
        <v>25600</v>
      </c>
      <c r="I51" s="20">
        <f t="shared" si="2"/>
        <v>6741</v>
      </c>
      <c r="J51" s="108">
        <f>(I51*B51)+(I52*B52)</f>
        <v>27394</v>
      </c>
      <c r="K51" s="21"/>
      <c r="L51" s="21"/>
    </row>
    <row r="52" spans="1:12" x14ac:dyDescent="0.25">
      <c r="A52" s="110"/>
      <c r="B52" s="14">
        <v>4</v>
      </c>
      <c r="C52" s="15">
        <v>3150</v>
      </c>
      <c r="D52" s="124"/>
      <c r="E52" s="17">
        <f t="shared" si="0"/>
        <v>3370.5</v>
      </c>
      <c r="F52" s="117"/>
      <c r="G52" s="75">
        <v>3250</v>
      </c>
      <c r="H52" s="111"/>
      <c r="I52" s="20">
        <v>3478</v>
      </c>
      <c r="J52" s="108"/>
      <c r="K52" s="21"/>
      <c r="L52" s="21"/>
    </row>
    <row r="53" spans="1:12" x14ac:dyDescent="0.25">
      <c r="A53" s="109" t="s">
        <v>48</v>
      </c>
      <c r="B53" s="23">
        <v>10</v>
      </c>
      <c r="C53" s="15">
        <v>2940</v>
      </c>
      <c r="D53" s="122">
        <f>(C53*B53)+(C54*B54)</f>
        <v>35290</v>
      </c>
      <c r="E53" s="17">
        <v>3146</v>
      </c>
      <c r="F53" s="116">
        <f>(E53*B53)+(E54*B54)</f>
        <v>37762</v>
      </c>
      <c r="G53" s="18">
        <v>3050</v>
      </c>
      <c r="H53" s="108">
        <f>(G53*B53)+(G54*B54)</f>
        <v>36600</v>
      </c>
      <c r="I53" s="20">
        <v>3264</v>
      </c>
      <c r="J53" s="108">
        <f>(I53*B53)+(I54*B54)</f>
        <v>39167</v>
      </c>
      <c r="K53" s="21"/>
      <c r="L53" s="21"/>
    </row>
    <row r="54" spans="1:12" ht="15.75" thickBot="1" x14ac:dyDescent="0.3">
      <c r="A54" s="110"/>
      <c r="B54" s="23">
        <v>1</v>
      </c>
      <c r="C54" s="15">
        <v>5890</v>
      </c>
      <c r="D54" s="123"/>
      <c r="E54" s="17">
        <v>6302</v>
      </c>
      <c r="F54" s="101"/>
      <c r="G54" s="18">
        <v>6100</v>
      </c>
      <c r="H54" s="108"/>
      <c r="I54" s="20">
        <f t="shared" si="2"/>
        <v>6527</v>
      </c>
      <c r="J54" s="108"/>
      <c r="K54" s="21"/>
      <c r="L54" s="21"/>
    </row>
    <row r="55" spans="1:12" x14ac:dyDescent="0.25">
      <c r="A55" s="105" t="s">
        <v>49</v>
      </c>
      <c r="B55" s="76">
        <v>8</v>
      </c>
      <c r="C55" s="77">
        <v>3960</v>
      </c>
      <c r="D55" s="99">
        <f>(C55*B55)+(C56*B56)+(C57*B57)</f>
        <v>63360</v>
      </c>
      <c r="E55" s="28">
        <v>4237</v>
      </c>
      <c r="F55" s="99">
        <f>(E55*B55)+(E56*B56)+(E57*B57)</f>
        <v>67794</v>
      </c>
      <c r="G55" s="102" t="s">
        <v>40</v>
      </c>
      <c r="H55" s="96" t="s">
        <v>40</v>
      </c>
      <c r="I55" s="102" t="s">
        <v>40</v>
      </c>
      <c r="J55" s="96" t="s">
        <v>40</v>
      </c>
      <c r="K55" s="21"/>
      <c r="L55" s="21"/>
    </row>
    <row r="56" spans="1:12" x14ac:dyDescent="0.25">
      <c r="A56" s="106"/>
      <c r="B56" s="23">
        <v>1</v>
      </c>
      <c r="C56" s="15">
        <v>7920</v>
      </c>
      <c r="D56" s="100"/>
      <c r="E56" s="17">
        <v>8474</v>
      </c>
      <c r="F56" s="100"/>
      <c r="G56" s="103"/>
      <c r="H56" s="97"/>
      <c r="I56" s="103"/>
      <c r="J56" s="97"/>
      <c r="K56" s="21"/>
      <c r="L56" s="21"/>
    </row>
    <row r="57" spans="1:12" ht="15.75" thickBot="1" x14ac:dyDescent="0.3">
      <c r="A57" s="107"/>
      <c r="B57" s="78">
        <v>2</v>
      </c>
      <c r="C57" s="60">
        <v>11880</v>
      </c>
      <c r="D57" s="101"/>
      <c r="E57" s="62">
        <v>12712</v>
      </c>
      <c r="F57" s="101"/>
      <c r="G57" s="104"/>
      <c r="H57" s="98"/>
      <c r="I57" s="104"/>
      <c r="J57" s="98"/>
      <c r="K57" s="21"/>
      <c r="L57" s="21"/>
    </row>
    <row r="58" spans="1:12" ht="15.75" thickBot="1" x14ac:dyDescent="0.3">
      <c r="A58" s="79" t="s">
        <v>50</v>
      </c>
      <c r="B58" s="80" t="s">
        <v>51</v>
      </c>
      <c r="C58" s="81" t="s">
        <v>51</v>
      </c>
      <c r="D58" s="82">
        <v>61200</v>
      </c>
      <c r="E58" s="81" t="s">
        <v>51</v>
      </c>
      <c r="F58" s="83">
        <f>D58*1.07</f>
        <v>65484.000000000007</v>
      </c>
      <c r="G58" s="84" t="s">
        <v>51</v>
      </c>
      <c r="H58" s="85">
        <v>64350</v>
      </c>
      <c r="I58" s="86" t="s">
        <v>51</v>
      </c>
      <c r="J58" s="85">
        <v>68855</v>
      </c>
      <c r="K58" s="21"/>
      <c r="L58" s="21"/>
    </row>
    <row r="59" spans="1:12" ht="15.75" thickBot="1" x14ac:dyDescent="0.3">
      <c r="A59" s="87" t="s">
        <v>52</v>
      </c>
      <c r="B59" s="88" t="s">
        <v>51</v>
      </c>
      <c r="C59" s="89" t="s">
        <v>51</v>
      </c>
      <c r="D59" s="90">
        <f>120000*1.015</f>
        <v>121799.99999999999</v>
      </c>
      <c r="E59" s="89" t="s">
        <v>51</v>
      </c>
      <c r="F59" s="91">
        <f>D59*1.07</f>
        <v>130325.99999999999</v>
      </c>
      <c r="G59" s="92" t="s">
        <v>51</v>
      </c>
      <c r="H59" s="93">
        <v>127992</v>
      </c>
      <c r="I59" s="94" t="s">
        <v>51</v>
      </c>
      <c r="J59" s="93">
        <v>136951</v>
      </c>
      <c r="K59" s="21"/>
      <c r="L59" s="21"/>
    </row>
    <row r="61" spans="1:12" x14ac:dyDescent="0.25">
      <c r="A61" s="95" t="s">
        <v>53</v>
      </c>
    </row>
    <row r="62" spans="1:12" x14ac:dyDescent="0.25">
      <c r="A62" s="1" t="s">
        <v>54</v>
      </c>
    </row>
    <row r="63" spans="1:12" x14ac:dyDescent="0.25">
      <c r="A63" s="1" t="s">
        <v>55</v>
      </c>
    </row>
    <row r="65" spans="1:1" x14ac:dyDescent="0.25">
      <c r="A65" s="1" t="s">
        <v>56</v>
      </c>
    </row>
    <row r="66" spans="1:1" x14ac:dyDescent="0.25">
      <c r="A66" s="1" t="s">
        <v>57</v>
      </c>
    </row>
    <row r="67" spans="1:1" x14ac:dyDescent="0.25">
      <c r="A67" s="1" t="s">
        <v>58</v>
      </c>
    </row>
    <row r="68" spans="1:1" x14ac:dyDescent="0.25">
      <c r="A68" s="1" t="s">
        <v>59</v>
      </c>
    </row>
    <row r="69" spans="1:1" x14ac:dyDescent="0.25">
      <c r="A69" s="1" t="s">
        <v>60</v>
      </c>
    </row>
  </sheetData>
  <mergeCells count="52">
    <mergeCell ref="A1:J1"/>
    <mergeCell ref="C4:D4"/>
    <mergeCell ref="E4:F4"/>
    <mergeCell ref="G4:H4"/>
    <mergeCell ref="I4:J4"/>
    <mergeCell ref="F12:F13"/>
    <mergeCell ref="H12:H13"/>
    <mergeCell ref="J12:J13"/>
    <mergeCell ref="A23:A25"/>
    <mergeCell ref="D23:D25"/>
    <mergeCell ref="F23:F25"/>
    <mergeCell ref="A12:A13"/>
    <mergeCell ref="D12:D13"/>
    <mergeCell ref="H23:H25"/>
    <mergeCell ref="J23:J25"/>
    <mergeCell ref="A26:A28"/>
    <mergeCell ref="D26:D28"/>
    <mergeCell ref="F26:F28"/>
    <mergeCell ref="H26:H28"/>
    <mergeCell ref="J26:J28"/>
    <mergeCell ref="A31:A32"/>
    <mergeCell ref="D31:D32"/>
    <mergeCell ref="F31:F32"/>
    <mergeCell ref="H31:H32"/>
    <mergeCell ref="J31:J32"/>
    <mergeCell ref="F33:F34"/>
    <mergeCell ref="H33:H34"/>
    <mergeCell ref="J33:J34"/>
    <mergeCell ref="A49:A50"/>
    <mergeCell ref="D49:D50"/>
    <mergeCell ref="F49:F50"/>
    <mergeCell ref="A33:A34"/>
    <mergeCell ref="D33:D34"/>
    <mergeCell ref="H49:H50"/>
    <mergeCell ref="J49:J50"/>
    <mergeCell ref="A51:A52"/>
    <mergeCell ref="D51:D52"/>
    <mergeCell ref="F51:F52"/>
    <mergeCell ref="H51:H52"/>
    <mergeCell ref="J51:J52"/>
    <mergeCell ref="A53:A54"/>
    <mergeCell ref="D53:D54"/>
    <mergeCell ref="F53:F54"/>
    <mergeCell ref="H53:H54"/>
    <mergeCell ref="J53:J54"/>
    <mergeCell ref="F55:F57"/>
    <mergeCell ref="D55:D57"/>
    <mergeCell ref="A55:A57"/>
    <mergeCell ref="J55:J57"/>
    <mergeCell ref="G55:G57"/>
    <mergeCell ref="H55:H57"/>
    <mergeCell ref="I55:I5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 Tan-Mullins</dc:creator>
  <cp:lastModifiedBy>Shelley Wang</cp:lastModifiedBy>
  <dcterms:created xsi:type="dcterms:W3CDTF">2021-10-12T04:19:03Z</dcterms:created>
  <dcterms:modified xsi:type="dcterms:W3CDTF">2021-10-13T11:21:52Z</dcterms:modified>
</cp:coreProperties>
</file>