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9285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<sst xmlns="http://schemas.openxmlformats.org/spreadsheetml/2006/main" count="58" uniqueCount="42">
  <si>
    <t>LEARNING CURVE CO., LTD.</t>
  </si>
  <si>
    <t>4/33-34 RAMINDRA 14 ROAD,</t>
  </si>
  <si>
    <t>JORAKAEBUA, LADPRAO,</t>
  </si>
  <si>
    <t>BANGKOK 10230</t>
  </si>
  <si>
    <t>TEL: 02-943-8380, FAX: 02-943-5232</t>
  </si>
  <si>
    <t>ชื่อสถาบัน</t>
  </si>
  <si>
    <t>ที่อยู่สถาบัน</t>
  </si>
  <si>
    <t>ชั่วโมงเรียน/สัปดาห์</t>
  </si>
  <si>
    <t>จำนวนมื้ออาหาร/สัปดาห์</t>
  </si>
  <si>
    <t>ลักษณะห้องพัก</t>
  </si>
  <si>
    <t>ห้องเดี่ยวกับครอบครัวท้องถิ่น</t>
  </si>
  <si>
    <t>website ข้อมูลโรงเรียน</t>
  </si>
  <si>
    <t>อัตราแลกเปลี่ยน(ประมาณ)</t>
  </si>
  <si>
    <t>1USD$</t>
  </si>
  <si>
    <t xml:space="preserve">บาท </t>
  </si>
  <si>
    <t>Special Promotion</t>
  </si>
  <si>
    <t>ค่าใช้จ่าย/จำนวนสัปดาห์</t>
  </si>
  <si>
    <t>ค่าสมัครเรียน</t>
  </si>
  <si>
    <t>ค่าเรียน 20 คาบ/สัปดาห์</t>
  </si>
  <si>
    <t>ค่าจัดหาที่พัก</t>
  </si>
  <si>
    <t>ค่าที่พักห้องเดี่ยว (4 สัปดาห์)</t>
  </si>
  <si>
    <t>ค่าส่งเอกสาร</t>
  </si>
  <si>
    <t>รวม(เป็นเงิน US$)</t>
  </si>
  <si>
    <t>รวม(เป็นเงินบาท)</t>
  </si>
  <si>
    <t>ค่าเรียน 30 คาบ/สัปดาห์</t>
  </si>
  <si>
    <t>ค่าใช้จ่ายอื่น ๆ</t>
  </si>
  <si>
    <t xml:space="preserve">1. ค่าธรรมเนียมการขอวีซ่า 5,440 บาท และ ค่า Homeland Security or Sevis Fee $200 </t>
  </si>
  <si>
    <t>3. ค่าตั๋วเครื่องบิน ประมาณ 35,000 - 50,000 บาท</t>
  </si>
  <si>
    <t>หมายเหตุ</t>
  </si>
  <si>
    <t>2. ราคานี้อาจมีการเปลี่ยนแปลงล่วงหน้าโดยมิต้องแจ้งให้นักเรียนทราบ</t>
  </si>
  <si>
    <t>3. อัตราแลกเปลี่ยนนี้เป็นค่าประมาณ บริษัทฯ ขอสงวนสิทธิ์ในการใช้อัตราแลกเปลี่ยนของธนาคารกรุงเทพในวันที่สมัคร</t>
  </si>
  <si>
    <t>Standard English</t>
  </si>
  <si>
    <t>Intensive English</t>
  </si>
  <si>
    <t>Super Intensive English</t>
  </si>
  <si>
    <t>ค่าเรียน 25 คาบ/สัปดาห์</t>
  </si>
  <si>
    <t>38 Chauncy St, Boston, MA 02111, USA</t>
  </si>
  <si>
    <t xml:space="preserve">20 / 30 คาบ </t>
  </si>
  <si>
    <t>2. ค่าประกันสุขภาพ ขึ้นอยู่กับระยะเวลาเรียน $20/สัปดาห์ (ไม่จำเป็นต้องซื้อผ่านโรงเรียนก็ได้)</t>
  </si>
  <si>
    <t xml:space="preserve">4. ค่าบริการรับที่สนามบิน $ 125 </t>
  </si>
  <si>
    <t>Stafford House Boston</t>
  </si>
  <si>
    <t>1. ราคานี้มีผลถึงวันที่ 31 ธันวาคม 2558 เท่านั้น</t>
  </si>
  <si>
    <t>http://www.staffordhouse.com/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</si>
</sst>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8"/>
      <color theme="9" tint="-0.24997000396251678"/>
      <name val="Arial"/>
      <family val="2"/>
    </font>
    <font>
      <b/>
      <sz val="11"/>
      <color theme="9" tint="-0.24997000396251678"/>
      <name val="Calibri"/>
      <family val="2"/>
      <scheme val="minor"/>
    </font>
    <font>
      <b/>
      <sz val="10"/>
      <name val="Tahoma"/>
      <family val="2"/>
    </font>
    <font>
      <sz val="10"/>
      <color rgb="FFFF0000"/>
      <name val="Tahoma"/>
      <family val="2"/>
    </font>
    <font>
      <sz val="10"/>
      <color indexed="10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C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9" tint="-0.24997000396251678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Fill="1"/>
    <xf numFmtId="0" fontId="5" fillId="0" borderId="1" xfId="0" applyFont="1" applyBorder="1"/>
    <xf numFmtId="0" fontId="6" fillId="0" borderId="1" xfId="0" applyFont="1" applyFill="1" applyBorder="1"/>
    <xf numFmtId="0" fontId="5" fillId="0" borderId="0" xfId="0" applyFont="1" applyBorder="1"/>
    <xf numFmtId="0" fontId="6" fillId="0" borderId="0" xfId="0" applyFont="1" applyFill="1" applyBorder="1"/>
    <xf numFmtId="0" fontId="2" fillId="2" borderId="0" xfId="0" applyFont="1" applyFill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4" fontId="7" fillId="3" borderId="0" xfId="21" applyNumberFormat="1" applyFont="1" applyFill="1" applyBorder="1" applyAlignment="1">
      <alignment horizontal="center"/>
    </xf>
    <xf numFmtId="164" fontId="8" fillId="0" borderId="2" xfId="21" applyNumberFormat="1" applyFont="1" applyFill="1" applyBorder="1" applyAlignment="1">
      <alignment/>
    </xf>
    <xf numFmtId="164" fontId="7" fillId="0" borderId="0" xfId="21" applyNumberFormat="1" applyFont="1" applyFill="1" applyBorder="1" applyAlignment="1">
      <alignment horizontal="center"/>
    </xf>
    <xf numFmtId="164" fontId="2" fillId="0" borderId="0" xfId="21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64" fontId="2" fillId="4" borderId="0" xfId="21" applyNumberFormat="1" applyFont="1" applyFill="1" applyBorder="1" applyAlignment="1">
      <alignment/>
    </xf>
    <xf numFmtId="164" fontId="2" fillId="0" borderId="0" xfId="21" applyNumberFormat="1" applyFont="1" applyFill="1" applyBorder="1" applyAlignment="1">
      <alignment/>
    </xf>
    <xf numFmtId="164" fontId="2" fillId="0" borderId="0" xfId="21" applyNumberFormat="1" applyFont="1" applyFill="1" applyBorder="1" applyAlignment="1">
      <alignment horizontal="left"/>
    </xf>
    <xf numFmtId="0" fontId="7" fillId="4" borderId="0" xfId="0" applyFont="1" applyFill="1"/>
    <xf numFmtId="164" fontId="7" fillId="3" borderId="3" xfId="21" applyNumberFormat="1" applyFont="1" applyFill="1" applyBorder="1" applyAlignment="1">
      <alignment horizontal="center"/>
    </xf>
    <xf numFmtId="164" fontId="8" fillId="0" borderId="3" xfId="21" applyNumberFormat="1" applyFont="1" applyFill="1" applyBorder="1" applyAlignment="1">
      <alignment/>
    </xf>
    <xf numFmtId="164" fontId="2" fillId="0" borderId="0" xfId="21" applyFont="1" applyFill="1" applyBorder="1" applyAlignment="1">
      <alignment horizontal="left"/>
    </xf>
    <xf numFmtId="164" fontId="2" fillId="0" borderId="0" xfId="21" applyFont="1" applyFill="1" applyBorder="1" applyAlignment="1">
      <alignment horizontal="center"/>
    </xf>
    <xf numFmtId="164" fontId="7" fillId="0" borderId="0" xfId="21" applyFont="1" applyFill="1" applyBorder="1" applyAlignment="1">
      <alignment horizontal="center"/>
    </xf>
    <xf numFmtId="0" fontId="2" fillId="5" borderId="0" xfId="0" applyFont="1" applyFill="1" applyBorder="1"/>
    <xf numFmtId="0" fontId="7" fillId="5" borderId="0" xfId="0" applyFont="1" applyFill="1" applyBorder="1"/>
    <xf numFmtId="0" fontId="2" fillId="5" borderId="0" xfId="0" applyFont="1" applyFill="1"/>
    <xf numFmtId="0" fontId="7" fillId="5" borderId="4" xfId="0" applyFont="1" applyFill="1" applyBorder="1" applyAlignment="1">
      <alignment horizontal="center"/>
    </xf>
    <xf numFmtId="164" fontId="7" fillId="5" borderId="4" xfId="21" applyNumberFormat="1" applyFont="1" applyFill="1" applyBorder="1" applyAlignment="1">
      <alignment horizontal="center"/>
    </xf>
    <xf numFmtId="165" fontId="2" fillId="5" borderId="4" xfId="21" applyNumberFormat="1" applyFont="1" applyFill="1" applyBorder="1" applyAlignment="1">
      <alignment horizontal="center"/>
    </xf>
    <xf numFmtId="164" fontId="2" fillId="6" borderId="4" xfId="21" applyNumberFormat="1" applyFont="1" applyFill="1" applyBorder="1" applyAlignment="1">
      <alignment horizontal="center"/>
    </xf>
    <xf numFmtId="165" fontId="2" fillId="6" borderId="4" xfId="21" applyNumberFormat="1" applyFont="1" applyFill="1" applyBorder="1" applyAlignment="1">
      <alignment horizontal="center"/>
    </xf>
    <xf numFmtId="164" fontId="9" fillId="6" borderId="4" xfId="21" applyNumberFormat="1" applyFont="1" applyFill="1" applyBorder="1" applyAlignment="1">
      <alignment horizontal="center"/>
    </xf>
    <xf numFmtId="165" fontId="2" fillId="6" borderId="4" xfId="18" applyNumberFormat="1" applyFont="1" applyFill="1" applyBorder="1" applyAlignment="1">
      <alignment horizontal="center"/>
    </xf>
    <xf numFmtId="165" fontId="2" fillId="3" borderId="0" xfId="21" applyNumberFormat="1" applyFont="1" applyFill="1" applyBorder="1" applyAlignment="1">
      <alignment horizontal="center"/>
    </xf>
    <xf numFmtId="43" fontId="8" fillId="7" borderId="2" xfId="18" applyFont="1" applyFill="1" applyBorder="1" applyAlignment="1">
      <alignment horizontal="center"/>
    </xf>
    <xf numFmtId="164" fontId="8" fillId="7" borderId="2" xfId="21" applyNumberFormat="1" applyFont="1" applyFill="1" applyBorder="1" applyAlignment="1">
      <alignment horizontal="center"/>
    </xf>
    <xf numFmtId="0" fontId="3" fillId="0" borderId="0" xfId="20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Comm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3</xdr:col>
      <xdr:colOff>504825</xdr:colOff>
      <xdr:row>5</xdr:row>
      <xdr:rowOff>38100</xdr:rowOff>
    </xdr:to>
    <xdr:pic>
      <xdr:nvPicPr>
        <xdr:cNvPr id="2" name="Picture 1" descr="LC_logo_full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28575"/>
          <a:ext cx="32099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ffordhouse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workbookViewId="0" topLeftCell="A1">
      <selection activeCell="M45" sqref="M45"/>
    </sheetView>
  </sheetViews>
  <sheetFormatPr defaultColWidth="9.140625" defaultRowHeight="15"/>
  <cols>
    <col min="1" max="1" width="22.8515625" style="0" customWidth="1"/>
    <col min="2" max="2" width="8.7109375" style="0" customWidth="1"/>
  </cols>
  <sheetData>
    <row r="1" spans="5:6" ht="15">
      <c r="E1" s="2" t="s">
        <v>0</v>
      </c>
      <c r="F1" s="3"/>
    </row>
    <row r="2" spans="5:6" ht="15">
      <c r="E2" s="2" t="s">
        <v>1</v>
      </c>
      <c r="F2" s="3"/>
    </row>
    <row r="3" spans="5:6" ht="15">
      <c r="E3" s="2" t="s">
        <v>2</v>
      </c>
      <c r="F3" s="3"/>
    </row>
    <row r="4" spans="5:6" ht="15">
      <c r="E4" s="2" t="s">
        <v>3</v>
      </c>
      <c r="F4" s="3"/>
    </row>
    <row r="5" spans="5:6" ht="15">
      <c r="E5" s="2" t="s">
        <v>4</v>
      </c>
      <c r="F5" s="3"/>
    </row>
    <row r="6" spans="1:7" ht="15.75" thickBot="1">
      <c r="A6" s="4"/>
      <c r="B6" s="4"/>
      <c r="C6" s="4"/>
      <c r="D6" s="4"/>
      <c r="E6" s="4"/>
      <c r="F6" s="5"/>
      <c r="G6" s="4"/>
    </row>
    <row r="7" spans="5:6" ht="15">
      <c r="E7" s="6"/>
      <c r="F7" s="7"/>
    </row>
    <row r="8" spans="1:10" ht="1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15">
      <c r="A9" s="27" t="s">
        <v>5</v>
      </c>
      <c r="B9" s="28" t="s">
        <v>39</v>
      </c>
      <c r="C9" s="27"/>
      <c r="D9" s="27"/>
      <c r="E9" s="27"/>
      <c r="F9" s="27"/>
      <c r="G9" s="27"/>
      <c r="H9" s="27"/>
      <c r="I9" s="29"/>
      <c r="J9" s="29"/>
    </row>
    <row r="10" spans="1:10" ht="15">
      <c r="A10" s="9" t="s">
        <v>6</v>
      </c>
      <c r="B10" s="1" t="s">
        <v>35</v>
      </c>
      <c r="C10" s="1"/>
      <c r="D10" s="1"/>
      <c r="E10" s="1"/>
      <c r="F10" s="1"/>
      <c r="G10" s="9"/>
      <c r="H10" s="9"/>
      <c r="I10" s="1"/>
      <c r="J10" s="1"/>
    </row>
    <row r="11" spans="1:10" ht="15">
      <c r="A11" s="9" t="s">
        <v>7</v>
      </c>
      <c r="B11" s="10" t="s">
        <v>36</v>
      </c>
      <c r="C11" s="9"/>
      <c r="D11" s="9"/>
      <c r="E11" s="9"/>
      <c r="F11" s="9"/>
      <c r="G11" s="9"/>
      <c r="H11" s="9"/>
      <c r="I11" s="1"/>
      <c r="J11" s="1"/>
    </row>
    <row r="12" spans="1:10" ht="15">
      <c r="A12" s="9" t="s">
        <v>8</v>
      </c>
      <c r="B12" s="11">
        <v>14</v>
      </c>
      <c r="C12" s="9"/>
      <c r="D12" s="9"/>
      <c r="E12" s="9"/>
      <c r="F12" s="9"/>
      <c r="G12" s="9"/>
      <c r="H12" s="9"/>
      <c r="I12" s="1"/>
      <c r="J12" s="1"/>
    </row>
    <row r="13" spans="1:10" ht="15">
      <c r="A13" s="9" t="s">
        <v>9</v>
      </c>
      <c r="B13" s="10" t="s">
        <v>10</v>
      </c>
      <c r="C13" s="9"/>
      <c r="D13" s="9"/>
      <c r="E13" s="9"/>
      <c r="F13" s="9"/>
      <c r="G13" s="9"/>
      <c r="H13" s="9"/>
      <c r="I13" s="1"/>
      <c r="J13" s="1"/>
    </row>
    <row r="14" spans="1:10" ht="15">
      <c r="A14" s="9" t="s">
        <v>11</v>
      </c>
      <c r="B14" s="40" t="s">
        <v>41</v>
      </c>
      <c r="C14" s="9"/>
      <c r="D14" s="9"/>
      <c r="E14" s="9"/>
      <c r="F14" s="9"/>
      <c r="G14" s="9"/>
      <c r="H14" s="9"/>
      <c r="I14" s="1"/>
      <c r="J14" s="1"/>
    </row>
    <row r="15" spans="1:10" ht="15">
      <c r="A15" s="9" t="s">
        <v>12</v>
      </c>
      <c r="B15" s="12" t="s">
        <v>13</v>
      </c>
      <c r="C15" s="11">
        <v>35</v>
      </c>
      <c r="D15" s="9" t="s">
        <v>14</v>
      </c>
      <c r="E15" s="9"/>
      <c r="F15" s="9"/>
      <c r="G15" s="9"/>
      <c r="H15" s="9"/>
      <c r="I15" s="1"/>
      <c r="J15" s="1"/>
    </row>
    <row r="16" spans="1:10" ht="15">
      <c r="A16" s="9"/>
      <c r="B16" s="12"/>
      <c r="C16" s="11"/>
      <c r="D16" s="9"/>
      <c r="E16" s="9"/>
      <c r="F16" s="9"/>
      <c r="G16" s="9"/>
      <c r="H16" s="9"/>
      <c r="I16" s="1"/>
      <c r="J16" s="1"/>
    </row>
    <row r="17" spans="1:10" ht="15">
      <c r="A17" s="22" t="s">
        <v>31</v>
      </c>
      <c r="B17" s="23"/>
      <c r="C17" s="39" t="s">
        <v>15</v>
      </c>
      <c r="D17" s="39"/>
      <c r="E17" s="39"/>
      <c r="F17" s="39"/>
      <c r="G17" s="39"/>
      <c r="H17" s="39"/>
      <c r="I17" s="39"/>
      <c r="J17" s="1"/>
    </row>
    <row r="18" spans="1:10" ht="15">
      <c r="A18" s="30" t="s">
        <v>16</v>
      </c>
      <c r="B18" s="30">
        <v>8</v>
      </c>
      <c r="C18" s="30">
        <v>12</v>
      </c>
      <c r="D18" s="30">
        <v>16</v>
      </c>
      <c r="E18" s="30">
        <v>20</v>
      </c>
      <c r="F18" s="30">
        <v>24</v>
      </c>
      <c r="G18" s="30">
        <v>32</v>
      </c>
      <c r="H18" s="30">
        <v>36</v>
      </c>
      <c r="I18" s="30">
        <v>48</v>
      </c>
      <c r="J18" s="1"/>
    </row>
    <row r="19" spans="1:10" ht="15">
      <c r="A19" s="33" t="s">
        <v>17</v>
      </c>
      <c r="B19" s="34">
        <v>150</v>
      </c>
      <c r="C19" s="34">
        <v>150</v>
      </c>
      <c r="D19" s="34">
        <v>150</v>
      </c>
      <c r="E19" s="34">
        <v>150</v>
      </c>
      <c r="F19" s="34">
        <v>150</v>
      </c>
      <c r="G19" s="34">
        <v>150</v>
      </c>
      <c r="H19" s="34">
        <v>150</v>
      </c>
      <c r="I19" s="34">
        <v>150</v>
      </c>
      <c r="J19" s="1"/>
    </row>
    <row r="20" spans="1:10" ht="15">
      <c r="A20" s="35" t="s">
        <v>18</v>
      </c>
      <c r="B20" s="36">
        <f>(300*B18)*0.8</f>
        <v>1920</v>
      </c>
      <c r="C20" s="36">
        <f>(280*C18)*0.8</f>
        <v>2688</v>
      </c>
      <c r="D20" s="36">
        <f aca="true" t="shared" si="0" ref="D20:E20">(280*D18)*0.8</f>
        <v>3584</v>
      </c>
      <c r="E20" s="36">
        <f t="shared" si="0"/>
        <v>4480</v>
      </c>
      <c r="F20" s="36">
        <f>(260*F18)*0.8</f>
        <v>4992</v>
      </c>
      <c r="G20" s="36">
        <f>(260*G18)*0.8</f>
        <v>6656</v>
      </c>
      <c r="H20" s="36">
        <f>(250*H18)*0.8</f>
        <v>7200</v>
      </c>
      <c r="I20" s="36">
        <f>(250*I18)*0.8</f>
        <v>9600</v>
      </c>
      <c r="J20" s="1"/>
    </row>
    <row r="21" spans="1:10" ht="15">
      <c r="A21" s="33" t="s">
        <v>19</v>
      </c>
      <c r="B21" s="34">
        <v>100</v>
      </c>
      <c r="C21" s="34">
        <v>100</v>
      </c>
      <c r="D21" s="34">
        <v>100</v>
      </c>
      <c r="E21" s="34">
        <v>100</v>
      </c>
      <c r="F21" s="34">
        <v>100</v>
      </c>
      <c r="G21" s="34">
        <v>100</v>
      </c>
      <c r="H21" s="34">
        <v>100</v>
      </c>
      <c r="I21" s="34">
        <v>100</v>
      </c>
      <c r="J21" s="1"/>
    </row>
    <row r="22" spans="1:10" ht="15">
      <c r="A22" s="33" t="s">
        <v>20</v>
      </c>
      <c r="B22" s="34">
        <f>295*4</f>
        <v>1180</v>
      </c>
      <c r="C22" s="34">
        <f aca="true" t="shared" si="1" ref="C22:I22">295*4</f>
        <v>1180</v>
      </c>
      <c r="D22" s="34">
        <f t="shared" si="1"/>
        <v>1180</v>
      </c>
      <c r="E22" s="34">
        <f t="shared" si="1"/>
        <v>1180</v>
      </c>
      <c r="F22" s="34">
        <f t="shared" si="1"/>
        <v>1180</v>
      </c>
      <c r="G22" s="34">
        <f t="shared" si="1"/>
        <v>1180</v>
      </c>
      <c r="H22" s="34">
        <f t="shared" si="1"/>
        <v>1180</v>
      </c>
      <c r="I22" s="34">
        <f t="shared" si="1"/>
        <v>1180</v>
      </c>
      <c r="J22" s="1"/>
    </row>
    <row r="23" spans="1:10" ht="15">
      <c r="A23" s="33" t="s">
        <v>21</v>
      </c>
      <c r="B23" s="34">
        <v>70</v>
      </c>
      <c r="C23" s="34">
        <v>70</v>
      </c>
      <c r="D23" s="34">
        <v>70</v>
      </c>
      <c r="E23" s="34">
        <v>70</v>
      </c>
      <c r="F23" s="34">
        <v>70</v>
      </c>
      <c r="G23" s="34">
        <v>70</v>
      </c>
      <c r="H23" s="34">
        <v>70</v>
      </c>
      <c r="I23" s="34">
        <v>70</v>
      </c>
      <c r="J23" s="1"/>
    </row>
    <row r="24" spans="1:10" ht="15">
      <c r="A24" s="33" t="s">
        <v>22</v>
      </c>
      <c r="B24" s="34">
        <f aca="true" t="shared" si="2" ref="B24:I24">SUM(B19:B23)</f>
        <v>3420</v>
      </c>
      <c r="C24" s="34">
        <f t="shared" si="2"/>
        <v>4188</v>
      </c>
      <c r="D24" s="34">
        <f t="shared" si="2"/>
        <v>5084</v>
      </c>
      <c r="E24" s="34">
        <f t="shared" si="2"/>
        <v>5980</v>
      </c>
      <c r="F24" s="34">
        <f t="shared" si="2"/>
        <v>6492</v>
      </c>
      <c r="G24" s="34">
        <f t="shared" si="2"/>
        <v>8156</v>
      </c>
      <c r="H24" s="34">
        <f t="shared" si="2"/>
        <v>8700</v>
      </c>
      <c r="I24" s="34">
        <f t="shared" si="2"/>
        <v>11100</v>
      </c>
      <c r="J24" s="1"/>
    </row>
    <row r="25" spans="1:10" ht="15">
      <c r="A25" s="31" t="s">
        <v>23</v>
      </c>
      <c r="B25" s="32">
        <f>B24*35</f>
        <v>119700</v>
      </c>
      <c r="C25" s="32">
        <f aca="true" t="shared" si="3" ref="C25:I25">C24*35</f>
        <v>146580</v>
      </c>
      <c r="D25" s="32">
        <f t="shared" si="3"/>
        <v>177940</v>
      </c>
      <c r="E25" s="32">
        <f t="shared" si="3"/>
        <v>209300</v>
      </c>
      <c r="F25" s="32">
        <f t="shared" si="3"/>
        <v>227220</v>
      </c>
      <c r="G25" s="32">
        <f t="shared" si="3"/>
        <v>285460</v>
      </c>
      <c r="H25" s="32">
        <f t="shared" si="3"/>
        <v>304500</v>
      </c>
      <c r="I25" s="32">
        <f t="shared" si="3"/>
        <v>388500</v>
      </c>
      <c r="J25" s="1"/>
    </row>
    <row r="26" spans="1:10" ht="15">
      <c r="A26" s="15"/>
      <c r="B26" s="16"/>
      <c r="C26" s="16"/>
      <c r="D26" s="16"/>
      <c r="E26" s="16"/>
      <c r="F26" s="9"/>
      <c r="G26" s="9"/>
      <c r="H26" s="9"/>
      <c r="I26" s="9"/>
      <c r="J26" s="1"/>
    </row>
    <row r="27" spans="1:10" ht="15">
      <c r="A27" s="13" t="s">
        <v>32</v>
      </c>
      <c r="B27" s="14"/>
      <c r="C27" s="39" t="s">
        <v>15</v>
      </c>
      <c r="D27" s="39"/>
      <c r="E27" s="39"/>
      <c r="F27" s="39"/>
      <c r="G27" s="39"/>
      <c r="H27" s="39"/>
      <c r="I27" s="39"/>
      <c r="J27" s="1"/>
    </row>
    <row r="28" spans="1:10" ht="15">
      <c r="A28" s="30" t="s">
        <v>16</v>
      </c>
      <c r="B28" s="30">
        <v>8</v>
      </c>
      <c r="C28" s="30">
        <v>12</v>
      </c>
      <c r="D28" s="30">
        <v>16</v>
      </c>
      <c r="E28" s="30">
        <v>20</v>
      </c>
      <c r="F28" s="30">
        <v>24</v>
      </c>
      <c r="G28" s="30">
        <v>32</v>
      </c>
      <c r="H28" s="30">
        <v>36</v>
      </c>
      <c r="I28" s="30">
        <v>48</v>
      </c>
      <c r="J28" s="1"/>
    </row>
    <row r="29" spans="1:10" ht="15">
      <c r="A29" s="33" t="s">
        <v>17</v>
      </c>
      <c r="B29" s="34">
        <v>150</v>
      </c>
      <c r="C29" s="34">
        <v>150</v>
      </c>
      <c r="D29" s="34">
        <v>150</v>
      </c>
      <c r="E29" s="34">
        <v>150</v>
      </c>
      <c r="F29" s="34">
        <v>150</v>
      </c>
      <c r="G29" s="34">
        <v>150</v>
      </c>
      <c r="H29" s="34">
        <v>150</v>
      </c>
      <c r="I29" s="34">
        <v>150</v>
      </c>
      <c r="J29" s="1"/>
    </row>
    <row r="30" spans="1:10" ht="15">
      <c r="A30" s="35" t="s">
        <v>34</v>
      </c>
      <c r="B30" s="36">
        <f>(330*B28)*0.8</f>
        <v>2112</v>
      </c>
      <c r="C30" s="36">
        <f>(310*C28)*0.8</f>
        <v>2976</v>
      </c>
      <c r="D30" s="36">
        <f aca="true" t="shared" si="4" ref="D30:E30">(310*D28)*0.8</f>
        <v>3968</v>
      </c>
      <c r="E30" s="36">
        <f t="shared" si="4"/>
        <v>4960</v>
      </c>
      <c r="F30" s="36">
        <f>(290*F28)*0.8</f>
        <v>5568</v>
      </c>
      <c r="G30" s="36">
        <f>(290*G28)*0.8</f>
        <v>7424</v>
      </c>
      <c r="H30" s="36">
        <f>(280*H28)*0.8</f>
        <v>8064</v>
      </c>
      <c r="I30" s="36">
        <f>(280*I28)*0.8</f>
        <v>10752</v>
      </c>
      <c r="J30" s="1"/>
    </row>
    <row r="31" spans="1:10" ht="15">
      <c r="A31" s="33" t="s">
        <v>19</v>
      </c>
      <c r="B31" s="34">
        <v>100</v>
      </c>
      <c r="C31" s="34">
        <v>100</v>
      </c>
      <c r="D31" s="34">
        <v>100</v>
      </c>
      <c r="E31" s="34">
        <v>100</v>
      </c>
      <c r="F31" s="34">
        <v>100</v>
      </c>
      <c r="G31" s="34">
        <v>100</v>
      </c>
      <c r="H31" s="34">
        <v>100</v>
      </c>
      <c r="I31" s="34">
        <v>100</v>
      </c>
      <c r="J31" s="1"/>
    </row>
    <row r="32" spans="1:10" ht="15">
      <c r="A32" s="33" t="s">
        <v>20</v>
      </c>
      <c r="B32" s="34">
        <f>295*4</f>
        <v>1180</v>
      </c>
      <c r="C32" s="34">
        <f aca="true" t="shared" si="5" ref="C32:I32">295*4</f>
        <v>1180</v>
      </c>
      <c r="D32" s="34">
        <f t="shared" si="5"/>
        <v>1180</v>
      </c>
      <c r="E32" s="34">
        <f t="shared" si="5"/>
        <v>1180</v>
      </c>
      <c r="F32" s="34">
        <f t="shared" si="5"/>
        <v>1180</v>
      </c>
      <c r="G32" s="34">
        <f t="shared" si="5"/>
        <v>1180</v>
      </c>
      <c r="H32" s="34">
        <f t="shared" si="5"/>
        <v>1180</v>
      </c>
      <c r="I32" s="34">
        <f t="shared" si="5"/>
        <v>1180</v>
      </c>
      <c r="J32" s="1"/>
    </row>
    <row r="33" spans="1:10" ht="15">
      <c r="A33" s="33" t="s">
        <v>21</v>
      </c>
      <c r="B33" s="34">
        <v>70</v>
      </c>
      <c r="C33" s="34">
        <v>70</v>
      </c>
      <c r="D33" s="34">
        <v>70</v>
      </c>
      <c r="E33" s="34">
        <v>70</v>
      </c>
      <c r="F33" s="34">
        <v>70</v>
      </c>
      <c r="G33" s="34">
        <v>70</v>
      </c>
      <c r="H33" s="34">
        <v>70</v>
      </c>
      <c r="I33" s="34">
        <v>70</v>
      </c>
      <c r="J33" s="1"/>
    </row>
    <row r="34" spans="1:10" ht="15">
      <c r="A34" s="33" t="s">
        <v>22</v>
      </c>
      <c r="B34" s="34">
        <f aca="true" t="shared" si="6" ref="B34:I34">SUM(B29:B33)</f>
        <v>3612</v>
      </c>
      <c r="C34" s="34">
        <f t="shared" si="6"/>
        <v>4476</v>
      </c>
      <c r="D34" s="34">
        <f t="shared" si="6"/>
        <v>5468</v>
      </c>
      <c r="E34" s="34">
        <f t="shared" si="6"/>
        <v>6460</v>
      </c>
      <c r="F34" s="34">
        <f t="shared" si="6"/>
        <v>7068</v>
      </c>
      <c r="G34" s="34">
        <f t="shared" si="6"/>
        <v>8924</v>
      </c>
      <c r="H34" s="34">
        <f t="shared" si="6"/>
        <v>9564</v>
      </c>
      <c r="I34" s="34">
        <f t="shared" si="6"/>
        <v>12252</v>
      </c>
      <c r="J34" s="1"/>
    </row>
    <row r="35" spans="1:10" ht="15">
      <c r="A35" s="31" t="s">
        <v>23</v>
      </c>
      <c r="B35" s="32">
        <f>B34*35</f>
        <v>126420</v>
      </c>
      <c r="C35" s="32">
        <f aca="true" t="shared" si="7" ref="C35:I35">C34*35</f>
        <v>156660</v>
      </c>
      <c r="D35" s="32">
        <f t="shared" si="7"/>
        <v>191380</v>
      </c>
      <c r="E35" s="32">
        <f t="shared" si="7"/>
        <v>226100</v>
      </c>
      <c r="F35" s="32">
        <f t="shared" si="7"/>
        <v>247380</v>
      </c>
      <c r="G35" s="32">
        <f t="shared" si="7"/>
        <v>312340</v>
      </c>
      <c r="H35" s="32">
        <f t="shared" si="7"/>
        <v>334740</v>
      </c>
      <c r="I35" s="32">
        <f t="shared" si="7"/>
        <v>428820</v>
      </c>
      <c r="J35" s="17"/>
    </row>
    <row r="36" spans="1:10" ht="15">
      <c r="A36" s="15"/>
      <c r="B36" s="16"/>
      <c r="C36" s="16"/>
      <c r="D36" s="16"/>
      <c r="E36" s="16"/>
      <c r="F36" s="9"/>
      <c r="G36" s="9"/>
      <c r="H36" s="9"/>
      <c r="I36" s="9"/>
      <c r="J36" s="17"/>
    </row>
    <row r="37" spans="1:10" ht="15">
      <c r="A37" s="13" t="s">
        <v>33</v>
      </c>
      <c r="B37" s="14"/>
      <c r="C37" s="14"/>
      <c r="D37" s="38" t="s">
        <v>15</v>
      </c>
      <c r="E37" s="38"/>
      <c r="F37" s="38"/>
      <c r="G37" s="38"/>
      <c r="H37" s="38"/>
      <c r="I37" s="38"/>
      <c r="J37" s="17"/>
    </row>
    <row r="38" spans="1:10" ht="15">
      <c r="A38" s="30" t="s">
        <v>16</v>
      </c>
      <c r="B38" s="30">
        <v>8</v>
      </c>
      <c r="C38" s="30">
        <v>12</v>
      </c>
      <c r="D38" s="30">
        <v>16</v>
      </c>
      <c r="E38" s="30">
        <v>20</v>
      </c>
      <c r="F38" s="30">
        <v>24</v>
      </c>
      <c r="G38" s="30">
        <v>32</v>
      </c>
      <c r="H38" s="30">
        <v>36</v>
      </c>
      <c r="I38" s="30">
        <v>48</v>
      </c>
      <c r="J38" s="1"/>
    </row>
    <row r="39" spans="1:10" ht="15">
      <c r="A39" s="33" t="s">
        <v>17</v>
      </c>
      <c r="B39" s="34">
        <v>150</v>
      </c>
      <c r="C39" s="34">
        <v>150</v>
      </c>
      <c r="D39" s="34">
        <v>150</v>
      </c>
      <c r="E39" s="34">
        <v>150</v>
      </c>
      <c r="F39" s="34">
        <v>150</v>
      </c>
      <c r="G39" s="34">
        <v>150</v>
      </c>
      <c r="H39" s="34">
        <v>150</v>
      </c>
      <c r="I39" s="34">
        <v>150</v>
      </c>
      <c r="J39" s="1"/>
    </row>
    <row r="40" spans="1:10" ht="15">
      <c r="A40" s="35" t="s">
        <v>24</v>
      </c>
      <c r="B40" s="36">
        <f>(360*B38)*0.8</f>
        <v>2304</v>
      </c>
      <c r="C40" s="36">
        <f>(340*C38)*0.8</f>
        <v>3264</v>
      </c>
      <c r="D40" s="36">
        <f aca="true" t="shared" si="8" ref="D40:E40">(340*D38)*0.8</f>
        <v>4352</v>
      </c>
      <c r="E40" s="36">
        <f t="shared" si="8"/>
        <v>5440</v>
      </c>
      <c r="F40" s="36">
        <f>(320*F38)*0.8</f>
        <v>6144</v>
      </c>
      <c r="G40" s="36">
        <f>(320*G38)*0.8</f>
        <v>8192</v>
      </c>
      <c r="H40" s="36">
        <f>(310*H38)*0.8</f>
        <v>8928</v>
      </c>
      <c r="I40" s="36">
        <f>(310*I38)*0.8</f>
        <v>11904</v>
      </c>
      <c r="J40" s="1"/>
    </row>
    <row r="41" spans="1:10" ht="15">
      <c r="A41" s="33" t="s">
        <v>19</v>
      </c>
      <c r="B41" s="34">
        <v>100</v>
      </c>
      <c r="C41" s="34">
        <v>100</v>
      </c>
      <c r="D41" s="34">
        <v>100</v>
      </c>
      <c r="E41" s="34">
        <v>100</v>
      </c>
      <c r="F41" s="34">
        <v>100</v>
      </c>
      <c r="G41" s="34">
        <v>100</v>
      </c>
      <c r="H41" s="34">
        <v>100</v>
      </c>
      <c r="I41" s="34">
        <v>100</v>
      </c>
      <c r="J41" s="1"/>
    </row>
    <row r="42" spans="1:10" ht="15">
      <c r="A42" s="33" t="s">
        <v>20</v>
      </c>
      <c r="B42" s="34">
        <f>295*4</f>
        <v>1180</v>
      </c>
      <c r="C42" s="34">
        <f aca="true" t="shared" si="9" ref="C42:I42">295*4</f>
        <v>1180</v>
      </c>
      <c r="D42" s="34">
        <f t="shared" si="9"/>
        <v>1180</v>
      </c>
      <c r="E42" s="34">
        <f t="shared" si="9"/>
        <v>1180</v>
      </c>
      <c r="F42" s="34">
        <f t="shared" si="9"/>
        <v>1180</v>
      </c>
      <c r="G42" s="34">
        <f t="shared" si="9"/>
        <v>1180</v>
      </c>
      <c r="H42" s="34">
        <f t="shared" si="9"/>
        <v>1180</v>
      </c>
      <c r="I42" s="34">
        <f t="shared" si="9"/>
        <v>1180</v>
      </c>
      <c r="J42" s="1"/>
    </row>
    <row r="43" spans="1:10" ht="15">
      <c r="A43" s="33" t="s">
        <v>21</v>
      </c>
      <c r="B43" s="34">
        <v>70</v>
      </c>
      <c r="C43" s="34">
        <v>70</v>
      </c>
      <c r="D43" s="34">
        <v>70</v>
      </c>
      <c r="E43" s="34">
        <v>70</v>
      </c>
      <c r="F43" s="34">
        <v>70</v>
      </c>
      <c r="G43" s="34">
        <v>70</v>
      </c>
      <c r="H43" s="34">
        <v>70</v>
      </c>
      <c r="I43" s="34">
        <v>70</v>
      </c>
      <c r="J43" s="1"/>
    </row>
    <row r="44" spans="1:10" ht="15">
      <c r="A44" s="33" t="s">
        <v>22</v>
      </c>
      <c r="B44" s="34">
        <f aca="true" t="shared" si="10" ref="B44:I44">SUM(B39:B43)</f>
        <v>3804</v>
      </c>
      <c r="C44" s="34">
        <f t="shared" si="10"/>
        <v>4764</v>
      </c>
      <c r="D44" s="34">
        <f t="shared" si="10"/>
        <v>5852</v>
      </c>
      <c r="E44" s="34">
        <f t="shared" si="10"/>
        <v>6940</v>
      </c>
      <c r="F44" s="34">
        <f t="shared" si="10"/>
        <v>7644</v>
      </c>
      <c r="G44" s="34">
        <f t="shared" si="10"/>
        <v>9692</v>
      </c>
      <c r="H44" s="34">
        <f t="shared" si="10"/>
        <v>10428</v>
      </c>
      <c r="I44" s="34">
        <f t="shared" si="10"/>
        <v>13404</v>
      </c>
      <c r="J44" s="1"/>
    </row>
    <row r="45" spans="1:10" ht="15">
      <c r="A45" s="31" t="s">
        <v>23</v>
      </c>
      <c r="B45" s="32">
        <f>B44*35</f>
        <v>133140</v>
      </c>
      <c r="C45" s="32">
        <f aca="true" t="shared" si="11" ref="C45:I45">C44*35</f>
        <v>166740</v>
      </c>
      <c r="D45" s="32">
        <f t="shared" si="11"/>
        <v>204820</v>
      </c>
      <c r="E45" s="32">
        <f t="shared" si="11"/>
        <v>242900</v>
      </c>
      <c r="F45" s="32">
        <f t="shared" si="11"/>
        <v>267540</v>
      </c>
      <c r="G45" s="32">
        <f t="shared" si="11"/>
        <v>339220</v>
      </c>
      <c r="H45" s="32">
        <f t="shared" si="11"/>
        <v>364980</v>
      </c>
      <c r="I45" s="32">
        <f t="shared" si="11"/>
        <v>469140</v>
      </c>
      <c r="J45" s="1"/>
    </row>
    <row r="46" spans="1:10" ht="15">
      <c r="A46" s="13"/>
      <c r="B46" s="37"/>
      <c r="C46" s="37"/>
      <c r="D46" s="37"/>
      <c r="E46" s="37"/>
      <c r="F46" s="37"/>
      <c r="G46" s="37"/>
      <c r="H46" s="37"/>
      <c r="I46" s="37"/>
      <c r="J46" s="1"/>
    </row>
    <row r="47" spans="1:10" ht="15">
      <c r="A47" s="18" t="s">
        <v>25</v>
      </c>
      <c r="B47" s="16"/>
      <c r="C47" s="16"/>
      <c r="D47" s="16"/>
      <c r="E47" s="16"/>
      <c r="F47" s="16"/>
      <c r="G47" s="16"/>
      <c r="H47" s="9"/>
      <c r="I47" s="1"/>
      <c r="J47" s="1"/>
    </row>
    <row r="48" spans="1:10" ht="15">
      <c r="A48" s="19" t="s">
        <v>26</v>
      </c>
      <c r="B48" s="1"/>
      <c r="C48" s="16"/>
      <c r="D48" s="16"/>
      <c r="E48" s="1"/>
      <c r="F48" s="1"/>
      <c r="G48" s="16"/>
      <c r="H48" s="20"/>
      <c r="I48" s="1"/>
      <c r="J48" s="1"/>
    </row>
    <row r="49" spans="1:10" ht="15">
      <c r="A49" s="19" t="s">
        <v>37</v>
      </c>
      <c r="B49" s="16"/>
      <c r="C49" s="16"/>
      <c r="D49" s="16"/>
      <c r="E49" s="16"/>
      <c r="F49" s="16"/>
      <c r="G49" s="16"/>
      <c r="H49" s="9"/>
      <c r="I49" s="1"/>
      <c r="J49" s="1"/>
    </row>
    <row r="50" spans="1:10" ht="15">
      <c r="A50" s="19" t="s">
        <v>27</v>
      </c>
      <c r="B50" s="16"/>
      <c r="C50" s="16"/>
      <c r="D50" s="16"/>
      <c r="E50" s="16"/>
      <c r="F50" s="16"/>
      <c r="G50" s="16"/>
      <c r="H50" s="9"/>
      <c r="I50" s="1"/>
      <c r="J50" s="1"/>
    </row>
    <row r="51" spans="1:10" ht="15">
      <c r="A51" s="24" t="s">
        <v>38</v>
      </c>
      <c r="B51" s="25"/>
      <c r="C51" s="25"/>
      <c r="D51" s="25"/>
      <c r="E51" s="25"/>
      <c r="F51" s="25"/>
      <c r="G51" s="25"/>
      <c r="H51" s="26"/>
      <c r="I51" s="1"/>
      <c r="J51" s="1"/>
    </row>
    <row r="52" spans="1:10" ht="15">
      <c r="A52" s="20"/>
      <c r="B52" s="16"/>
      <c r="C52" s="16"/>
      <c r="D52" s="16"/>
      <c r="E52" s="16"/>
      <c r="F52" s="16"/>
      <c r="G52" s="16"/>
      <c r="H52" s="15"/>
      <c r="I52" s="1"/>
      <c r="J52" s="17"/>
    </row>
    <row r="53" spans="1:10" ht="15">
      <c r="A53" s="20"/>
      <c r="B53" s="16"/>
      <c r="C53" s="16"/>
      <c r="D53" s="16"/>
      <c r="E53" s="16"/>
      <c r="F53" s="16"/>
      <c r="G53" s="16"/>
      <c r="H53" s="15"/>
      <c r="I53" s="1"/>
      <c r="J53" s="17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7"/>
    </row>
    <row r="55" spans="1:10" ht="15">
      <c r="A55" s="21" t="s">
        <v>28</v>
      </c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 t="s">
        <v>40</v>
      </c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 t="s">
        <v>29</v>
      </c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 t="s">
        <v>30</v>
      </c>
      <c r="B58" s="1"/>
      <c r="C58" s="1"/>
      <c r="D58" s="1"/>
      <c r="E58" s="1"/>
      <c r="F58" s="1"/>
      <c r="G58" s="1"/>
      <c r="H58" s="1"/>
      <c r="I58" s="1"/>
      <c r="J58" s="1"/>
    </row>
  </sheetData>
  <mergeCells count="3">
    <mergeCell ref="D37:I37"/>
    <mergeCell ref="C17:I17"/>
    <mergeCell ref="C27:I27"/>
  </mergeCells>
  <hyperlinks>
    <hyperlink ref="B14" r:id="rId1" display="http://www.staffordhouse.com/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2015-05-28T11:52:16Z</dcterms:created>
  <dcterms:modified xsi:type="dcterms:W3CDTF">2015-07-27T06:02:20Z</dcterms:modified>
  <cp:category/>
  <cp:version/>
  <cp:contentType/>
  <cp:contentStatus/>
</cp:coreProperties>
</file>